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xr:revisionPtr revIDLastSave="0" documentId="8_{1BDBD632-0395-4A4B-8C15-CF2305E3A299}" xr6:coauthVersionLast="47" xr6:coauthVersionMax="47" xr10:uidLastSave="{00000000-0000-0000-0000-000000000000}"/>
  <bookViews>
    <workbookView xWindow="240" yWindow="105" windowWidth="14805" windowHeight="8010" firstSheet="1" activeTab="1" xr2:uid="{00000000-000D-0000-FFFF-FFFF00000000}"/>
  </bookViews>
  <sheets>
    <sheet name="Metadata" sheetId="1" r:id="rId1"/>
    <sheet name="SiteInfo" sheetId="2" r:id="rId2"/>
    <sheet name="Vegetation" sheetId="3" r:id="rId3"/>
    <sheet name="Pollinators" sheetId="4" r:id="rId4"/>
    <sheet name="VegList" sheetId="6" r:id="rId5"/>
    <sheet name="PollList" sheetId="5" r:id="rId6"/>
    <sheet name="PanTrap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4" l="1"/>
  <c r="N210" i="4"/>
  <c r="N211" i="4"/>
  <c r="N212" i="4"/>
  <c r="N213" i="4"/>
  <c r="I210" i="4"/>
  <c r="I211" i="4"/>
  <c r="I212" i="4"/>
  <c r="I213" i="4"/>
  <c r="H210" i="4"/>
  <c r="H211" i="4"/>
  <c r="H212" i="4"/>
  <c r="H213" i="4"/>
  <c r="G210" i="4"/>
  <c r="G211" i="4"/>
  <c r="G212" i="4"/>
  <c r="G213" i="4"/>
  <c r="F210" i="4"/>
  <c r="F211" i="4"/>
  <c r="F212" i="4"/>
  <c r="F213" i="4"/>
  <c r="E210" i="4"/>
  <c r="E211" i="4"/>
  <c r="E212" i="4"/>
  <c r="E213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I209" i="4"/>
  <c r="I198" i="4"/>
  <c r="I199" i="4"/>
  <c r="I200" i="4"/>
  <c r="I201" i="4"/>
  <c r="I202" i="4"/>
  <c r="I203" i="4"/>
  <c r="I204" i="4"/>
  <c r="I205" i="4"/>
  <c r="I206" i="4"/>
  <c r="I207" i="4"/>
  <c r="I208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N192" i="4"/>
  <c r="N193" i="4"/>
  <c r="N194" i="4"/>
  <c r="N195" i="4"/>
  <c r="N196" i="4"/>
  <c r="N197" i="4"/>
  <c r="I192" i="4"/>
  <c r="I193" i="4"/>
  <c r="I194" i="4"/>
  <c r="I195" i="4"/>
  <c r="I196" i="4"/>
  <c r="I197" i="4"/>
  <c r="H191" i="4"/>
  <c r="H192" i="4"/>
  <c r="H193" i="4"/>
  <c r="H194" i="4"/>
  <c r="H195" i="4"/>
  <c r="H196" i="4"/>
  <c r="H197" i="4"/>
  <c r="G192" i="4"/>
  <c r="G193" i="4"/>
  <c r="G194" i="4"/>
  <c r="G195" i="4"/>
  <c r="G196" i="4"/>
  <c r="G197" i="4"/>
  <c r="F192" i="4"/>
  <c r="F193" i="4"/>
  <c r="F194" i="4"/>
  <c r="F195" i="4"/>
  <c r="F196" i="4"/>
  <c r="F197" i="4"/>
  <c r="E191" i="4"/>
  <c r="E192" i="4"/>
  <c r="E193" i="4"/>
  <c r="E194" i="4"/>
  <c r="E195" i="4"/>
  <c r="E196" i="4"/>
  <c r="E197" i="4"/>
  <c r="N188" i="4"/>
  <c r="N189" i="4"/>
  <c r="N190" i="4"/>
  <c r="N191" i="4"/>
  <c r="E185" i="4"/>
  <c r="E186" i="4"/>
  <c r="E187" i="4"/>
  <c r="E188" i="4"/>
  <c r="E189" i="4"/>
  <c r="E190" i="4"/>
  <c r="F185" i="4"/>
  <c r="F186" i="4"/>
  <c r="F187" i="4"/>
  <c r="F188" i="4"/>
  <c r="F189" i="4"/>
  <c r="F190" i="4"/>
  <c r="F191" i="4"/>
  <c r="G185" i="4"/>
  <c r="G186" i="4"/>
  <c r="G187" i="4"/>
  <c r="G188" i="4"/>
  <c r="G189" i="4"/>
  <c r="G190" i="4"/>
  <c r="G191" i="4"/>
  <c r="H185" i="4"/>
  <c r="H186" i="4"/>
  <c r="H187" i="4"/>
  <c r="H188" i="4"/>
  <c r="H189" i="4"/>
  <c r="H190" i="4"/>
  <c r="I185" i="4"/>
  <c r="I186" i="4"/>
  <c r="I187" i="4"/>
  <c r="I188" i="4"/>
  <c r="I189" i="4"/>
  <c r="I190" i="4"/>
  <c r="I191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N156" i="4"/>
  <c r="N157" i="4"/>
  <c r="N158" i="4"/>
  <c r="N159" i="4"/>
  <c r="N160" i="4"/>
  <c r="N161" i="4"/>
  <c r="N162" i="4"/>
  <c r="N163" i="4"/>
  <c r="N164" i="4"/>
  <c r="E163" i="4"/>
  <c r="E164" i="4"/>
  <c r="E165" i="4"/>
  <c r="E166" i="4"/>
  <c r="E167" i="4"/>
  <c r="E168" i="4"/>
  <c r="F163" i="4"/>
  <c r="F164" i="4"/>
  <c r="F165" i="4"/>
  <c r="F166" i="4"/>
  <c r="F167" i="4"/>
  <c r="F168" i="4"/>
  <c r="G163" i="4"/>
  <c r="G164" i="4"/>
  <c r="G165" i="4"/>
  <c r="G166" i="4"/>
  <c r="G167" i="4"/>
  <c r="G168" i="4"/>
  <c r="H163" i="4"/>
  <c r="H164" i="4"/>
  <c r="H165" i="4"/>
  <c r="H166" i="4"/>
  <c r="H167" i="4"/>
  <c r="H168" i="4"/>
  <c r="I163" i="4"/>
  <c r="I164" i="4"/>
  <c r="I165" i="4"/>
  <c r="I166" i="4"/>
  <c r="I167" i="4"/>
  <c r="I168" i="4"/>
  <c r="I156" i="4"/>
  <c r="I157" i="4"/>
  <c r="I158" i="4"/>
  <c r="I159" i="4"/>
  <c r="I160" i="4"/>
  <c r="I161" i="4"/>
  <c r="I162" i="4"/>
  <c r="H156" i="4"/>
  <c r="H157" i="4"/>
  <c r="H158" i="4"/>
  <c r="H159" i="4"/>
  <c r="H160" i="4"/>
  <c r="H161" i="4"/>
  <c r="H162" i="4"/>
  <c r="G156" i="4"/>
  <c r="G157" i="4"/>
  <c r="G158" i="4"/>
  <c r="G159" i="4"/>
  <c r="G160" i="4"/>
  <c r="G161" i="4"/>
  <c r="G162" i="4"/>
  <c r="F156" i="4"/>
  <c r="F157" i="4"/>
  <c r="F158" i="4"/>
  <c r="F159" i="4"/>
  <c r="F160" i="4"/>
  <c r="F161" i="4"/>
  <c r="F162" i="4"/>
  <c r="E156" i="4"/>
  <c r="E157" i="4"/>
  <c r="E158" i="4"/>
  <c r="E159" i="4"/>
  <c r="E160" i="4"/>
  <c r="E161" i="4"/>
  <c r="E162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N139" i="4"/>
  <c r="I139" i="4"/>
  <c r="H139" i="4"/>
  <c r="G139" i="4"/>
  <c r="F139" i="4"/>
  <c r="E139" i="4"/>
  <c r="N138" i="4"/>
  <c r="I138" i="4"/>
  <c r="H138" i="4"/>
  <c r="G138" i="4"/>
  <c r="F138" i="4"/>
  <c r="E138" i="4"/>
  <c r="N137" i="4"/>
  <c r="I137" i="4"/>
  <c r="H137" i="4"/>
  <c r="G137" i="4"/>
  <c r="F137" i="4"/>
  <c r="E137" i="4"/>
  <c r="N136" i="4"/>
  <c r="I136" i="4"/>
  <c r="H136" i="4"/>
  <c r="G136" i="4"/>
  <c r="F136" i="4"/>
  <c r="E136" i="4"/>
  <c r="N135" i="4"/>
  <c r="I135" i="4"/>
  <c r="H135" i="4"/>
  <c r="G135" i="4"/>
  <c r="F135" i="4"/>
  <c r="E135" i="4"/>
  <c r="N134" i="4"/>
  <c r="I134" i="4"/>
  <c r="H134" i="4"/>
  <c r="G134" i="4"/>
  <c r="F134" i="4"/>
  <c r="E134" i="4"/>
  <c r="N133" i="4"/>
  <c r="I133" i="4"/>
  <c r="H133" i="4"/>
  <c r="G133" i="4"/>
  <c r="F133" i="4"/>
  <c r="E133" i="4"/>
  <c r="N132" i="4"/>
  <c r="I132" i="4"/>
  <c r="H132" i="4"/>
  <c r="G132" i="4"/>
  <c r="F132" i="4"/>
  <c r="E132" i="4"/>
  <c r="N131" i="4"/>
  <c r="I131" i="4"/>
  <c r="H131" i="4"/>
  <c r="G131" i="4"/>
  <c r="F131" i="4"/>
  <c r="E131" i="4"/>
  <c r="N130" i="4"/>
  <c r="I130" i="4"/>
  <c r="H130" i="4"/>
  <c r="G130" i="4"/>
  <c r="F130" i="4"/>
  <c r="E130" i="4"/>
  <c r="N129" i="4"/>
  <c r="I129" i="4"/>
  <c r="H129" i="4"/>
  <c r="G129" i="4"/>
  <c r="F129" i="4"/>
  <c r="E129" i="4"/>
  <c r="N128" i="4"/>
  <c r="I128" i="4"/>
  <c r="H128" i="4"/>
  <c r="G128" i="4"/>
  <c r="F128" i="4"/>
  <c r="E128" i="4"/>
  <c r="N127" i="4"/>
  <c r="I127" i="4"/>
  <c r="H127" i="4"/>
  <c r="G127" i="4"/>
  <c r="F127" i="4"/>
  <c r="E127" i="4"/>
  <c r="N126" i="4"/>
  <c r="I126" i="4"/>
  <c r="H126" i="4"/>
  <c r="G126" i="4"/>
  <c r="F126" i="4"/>
  <c r="E126" i="4"/>
  <c r="N125" i="4"/>
  <c r="I125" i="4"/>
  <c r="H125" i="4"/>
  <c r="G125" i="4"/>
  <c r="F125" i="4"/>
  <c r="E125" i="4"/>
  <c r="E122" i="4"/>
  <c r="N124" i="4"/>
  <c r="N123" i="4"/>
  <c r="N122" i="4"/>
  <c r="N121" i="4"/>
  <c r="N120" i="4"/>
  <c r="N119" i="4"/>
  <c r="N118" i="4"/>
  <c r="N117" i="4"/>
  <c r="N116" i="4"/>
  <c r="I124" i="4"/>
  <c r="H124" i="4"/>
  <c r="G124" i="4"/>
  <c r="F124" i="4"/>
  <c r="E124" i="4"/>
  <c r="I123" i="4"/>
  <c r="H123" i="4"/>
  <c r="G123" i="4"/>
  <c r="F123" i="4"/>
  <c r="E123" i="4"/>
  <c r="I122" i="4"/>
  <c r="H122" i="4"/>
  <c r="G122" i="4"/>
  <c r="F122" i="4"/>
  <c r="I121" i="4"/>
  <c r="H121" i="4"/>
  <c r="G121" i="4"/>
  <c r="F121" i="4"/>
  <c r="E121" i="4"/>
  <c r="I120" i="4"/>
  <c r="H120" i="4"/>
  <c r="G120" i="4"/>
  <c r="F120" i="4"/>
  <c r="E120" i="4"/>
  <c r="I119" i="4"/>
  <c r="H119" i="4"/>
  <c r="G119" i="4"/>
  <c r="F119" i="4"/>
  <c r="E119" i="4"/>
  <c r="I118" i="4"/>
  <c r="H118" i="4"/>
  <c r="G118" i="4"/>
  <c r="F118" i="4"/>
  <c r="E118" i="4"/>
  <c r="I117" i="4"/>
  <c r="H117" i="4"/>
  <c r="G117" i="4"/>
  <c r="F117" i="4"/>
  <c r="E117" i="4"/>
  <c r="I116" i="4"/>
  <c r="H116" i="4"/>
  <c r="G116" i="4"/>
  <c r="F116" i="4"/>
  <c r="E116" i="4"/>
  <c r="N89" i="4"/>
  <c r="I89" i="4"/>
  <c r="H89" i="4"/>
  <c r="G89" i="4"/>
  <c r="F89" i="4"/>
  <c r="E89" i="4"/>
  <c r="N88" i="4"/>
  <c r="I88" i="4"/>
  <c r="H88" i="4"/>
  <c r="G88" i="4"/>
  <c r="F88" i="4"/>
  <c r="E88" i="4"/>
  <c r="N115" i="4"/>
  <c r="I115" i="4"/>
  <c r="H115" i="4"/>
  <c r="G115" i="4"/>
  <c r="F115" i="4"/>
  <c r="E115" i="4"/>
  <c r="N114" i="4"/>
  <c r="I114" i="4"/>
  <c r="H114" i="4"/>
  <c r="G114" i="4"/>
  <c r="F114" i="4"/>
  <c r="E114" i="4"/>
  <c r="N113" i="4"/>
  <c r="I113" i="4"/>
  <c r="H113" i="4"/>
  <c r="G113" i="4"/>
  <c r="F113" i="4"/>
  <c r="E113" i="4"/>
  <c r="N112" i="4"/>
  <c r="I112" i="4"/>
  <c r="H112" i="4"/>
  <c r="G112" i="4"/>
  <c r="F112" i="4"/>
  <c r="E112" i="4"/>
  <c r="N111" i="4"/>
  <c r="I111" i="4"/>
  <c r="H111" i="4"/>
  <c r="G111" i="4"/>
  <c r="F111" i="4"/>
  <c r="E111" i="4"/>
  <c r="N110" i="4"/>
  <c r="I110" i="4"/>
  <c r="H110" i="4"/>
  <c r="G110" i="4"/>
  <c r="F110" i="4"/>
  <c r="E110" i="4"/>
  <c r="N109" i="4"/>
  <c r="I109" i="4"/>
  <c r="H109" i="4"/>
  <c r="G109" i="4"/>
  <c r="F109" i="4"/>
  <c r="E109" i="4"/>
  <c r="N108" i="4"/>
  <c r="I108" i="4"/>
  <c r="H108" i="4"/>
  <c r="G108" i="4"/>
  <c r="F108" i="4"/>
  <c r="E108" i="4"/>
  <c r="N107" i="4"/>
  <c r="I107" i="4"/>
  <c r="H107" i="4"/>
  <c r="G107" i="4"/>
  <c r="F107" i="4"/>
  <c r="E107" i="4"/>
  <c r="N106" i="4"/>
  <c r="I106" i="4"/>
  <c r="H106" i="4"/>
  <c r="G106" i="4"/>
  <c r="F106" i="4"/>
  <c r="E106" i="4"/>
  <c r="N105" i="4"/>
  <c r="I105" i="4"/>
  <c r="H105" i="4"/>
  <c r="G105" i="4"/>
  <c r="F105" i="4"/>
  <c r="E105" i="4"/>
  <c r="N104" i="4"/>
  <c r="I104" i="4"/>
  <c r="H104" i="4"/>
  <c r="G104" i="4"/>
  <c r="F104" i="4"/>
  <c r="E104" i="4"/>
  <c r="N103" i="4"/>
  <c r="I103" i="4"/>
  <c r="H103" i="4"/>
  <c r="G103" i="4"/>
  <c r="F103" i="4"/>
  <c r="E103" i="4"/>
  <c r="N102" i="4"/>
  <c r="I102" i="4"/>
  <c r="H102" i="4"/>
  <c r="G102" i="4"/>
  <c r="F102" i="4"/>
  <c r="E102" i="4"/>
  <c r="N101" i="4"/>
  <c r="I101" i="4"/>
  <c r="H101" i="4"/>
  <c r="G101" i="4"/>
  <c r="F101" i="4"/>
  <c r="E101" i="4"/>
  <c r="N100" i="4"/>
  <c r="I100" i="4"/>
  <c r="H100" i="4"/>
  <c r="G100" i="4"/>
  <c r="F100" i="4"/>
  <c r="E100" i="4"/>
  <c r="N99" i="4"/>
  <c r="I99" i="4"/>
  <c r="H99" i="4"/>
  <c r="G99" i="4"/>
  <c r="F99" i="4"/>
  <c r="E99" i="4"/>
  <c r="N98" i="4"/>
  <c r="I98" i="4"/>
  <c r="H98" i="4"/>
  <c r="G98" i="4"/>
  <c r="F98" i="4"/>
  <c r="E98" i="4"/>
  <c r="N97" i="4"/>
  <c r="I97" i="4"/>
  <c r="H97" i="4"/>
  <c r="G97" i="4"/>
  <c r="F97" i="4"/>
  <c r="E97" i="4"/>
  <c r="N96" i="4"/>
  <c r="I96" i="4"/>
  <c r="H96" i="4"/>
  <c r="G96" i="4"/>
  <c r="F96" i="4"/>
  <c r="E96" i="4"/>
  <c r="N95" i="4"/>
  <c r="I95" i="4"/>
  <c r="H95" i="4"/>
  <c r="G95" i="4"/>
  <c r="F95" i="4"/>
  <c r="E95" i="4"/>
  <c r="N94" i="4"/>
  <c r="I94" i="4"/>
  <c r="H94" i="4"/>
  <c r="G94" i="4"/>
  <c r="F94" i="4"/>
  <c r="E94" i="4"/>
  <c r="N93" i="4"/>
  <c r="I93" i="4"/>
  <c r="H93" i="4"/>
  <c r="G93" i="4"/>
  <c r="F93" i="4"/>
  <c r="E93" i="4"/>
  <c r="N92" i="4"/>
  <c r="I92" i="4"/>
  <c r="H92" i="4"/>
  <c r="G92" i="4"/>
  <c r="F92" i="4"/>
  <c r="E92" i="4"/>
  <c r="N91" i="4"/>
  <c r="I91" i="4"/>
  <c r="H91" i="4"/>
  <c r="G91" i="4"/>
  <c r="F91" i="4"/>
  <c r="E91" i="4"/>
  <c r="N90" i="4"/>
  <c r="I90" i="4"/>
  <c r="H90" i="4"/>
  <c r="G90" i="4"/>
  <c r="F90" i="4"/>
  <c r="E90" i="4"/>
  <c r="N81" i="4"/>
  <c r="I81" i="4"/>
  <c r="H81" i="4"/>
  <c r="G81" i="4"/>
  <c r="F81" i="4"/>
  <c r="E81" i="4"/>
  <c r="N79" i="4"/>
  <c r="I79" i="4"/>
  <c r="H79" i="4"/>
  <c r="G79" i="4"/>
  <c r="F79" i="4"/>
  <c r="E79" i="4"/>
  <c r="N78" i="4"/>
  <c r="I78" i="4"/>
  <c r="H78" i="4"/>
  <c r="G78" i="4"/>
  <c r="F78" i="4"/>
  <c r="E78" i="4"/>
  <c r="N77" i="4"/>
  <c r="I77" i="4"/>
  <c r="H77" i="4"/>
  <c r="G77" i="4"/>
  <c r="F77" i="4"/>
  <c r="E77" i="4"/>
  <c r="N84" i="4"/>
  <c r="N85" i="4"/>
  <c r="N86" i="4"/>
  <c r="N87" i="4"/>
  <c r="I85" i="4"/>
  <c r="I86" i="4"/>
  <c r="I87" i="4"/>
  <c r="H84" i="4"/>
  <c r="H85" i="4"/>
  <c r="H86" i="4"/>
  <c r="H87" i="4"/>
  <c r="G84" i="4"/>
  <c r="G85" i="4"/>
  <c r="G86" i="4"/>
  <c r="G87" i="4"/>
  <c r="F84" i="4"/>
  <c r="F85" i="4"/>
  <c r="F86" i="4"/>
  <c r="F87" i="4"/>
  <c r="E84" i="4"/>
  <c r="E85" i="4"/>
  <c r="E86" i="4"/>
  <c r="E87" i="4"/>
  <c r="N75" i="4"/>
  <c r="N76" i="4"/>
  <c r="N80" i="4"/>
  <c r="N82" i="4"/>
  <c r="N83" i="4"/>
  <c r="E75" i="4"/>
  <c r="E76" i="4"/>
  <c r="E80" i="4"/>
  <c r="E82" i="4"/>
  <c r="E83" i="4"/>
  <c r="F75" i="4"/>
  <c r="F76" i="4"/>
  <c r="F80" i="4"/>
  <c r="F82" i="4"/>
  <c r="F83" i="4"/>
  <c r="G75" i="4"/>
  <c r="G76" i="4"/>
  <c r="G80" i="4"/>
  <c r="G82" i="4"/>
  <c r="G83" i="4"/>
  <c r="H75" i="4"/>
  <c r="H76" i="4"/>
  <c r="H80" i="4"/>
  <c r="H82" i="4"/>
  <c r="H83" i="4"/>
  <c r="I75" i="4"/>
  <c r="I76" i="4"/>
  <c r="I80" i="4"/>
  <c r="I82" i="4"/>
  <c r="I83" i="4"/>
  <c r="I84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G74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N50" i="4"/>
  <c r="N51" i="4"/>
  <c r="N52" i="4"/>
  <c r="N53" i="4"/>
  <c r="N54" i="4"/>
  <c r="N55" i="4"/>
  <c r="N56" i="4"/>
  <c r="N57" i="4"/>
  <c r="N58" i="4"/>
  <c r="N59" i="4"/>
  <c r="N60" i="4"/>
  <c r="I50" i="4"/>
  <c r="I51" i="4"/>
  <c r="I52" i="4"/>
  <c r="I53" i="4"/>
  <c r="I54" i="4"/>
  <c r="I55" i="4"/>
  <c r="I56" i="4"/>
  <c r="I57" i="4"/>
  <c r="I58" i="4"/>
  <c r="I59" i="4"/>
  <c r="I60" i="4"/>
  <c r="H50" i="4"/>
  <c r="H51" i="4"/>
  <c r="H52" i="4"/>
  <c r="H53" i="4"/>
  <c r="H54" i="4"/>
  <c r="H55" i="4"/>
  <c r="H56" i="4"/>
  <c r="H57" i="4"/>
  <c r="H58" i="4"/>
  <c r="H59" i="4"/>
  <c r="H60" i="4"/>
  <c r="G50" i="4"/>
  <c r="G51" i="4"/>
  <c r="G52" i="4"/>
  <c r="G53" i="4"/>
  <c r="G54" i="4"/>
  <c r="G55" i="4"/>
  <c r="G56" i="4"/>
  <c r="G57" i="4"/>
  <c r="G58" i="4"/>
  <c r="G59" i="4"/>
  <c r="G60" i="4"/>
  <c r="F50" i="4"/>
  <c r="F51" i="4"/>
  <c r="F52" i="4"/>
  <c r="F53" i="4"/>
  <c r="F54" i="4"/>
  <c r="F55" i="4"/>
  <c r="F56" i="4"/>
  <c r="F57" i="4"/>
  <c r="F58" i="4"/>
  <c r="F59" i="4"/>
  <c r="F60" i="4"/>
  <c r="E50" i="4"/>
  <c r="E51" i="4"/>
  <c r="E52" i="4"/>
  <c r="E53" i="4"/>
  <c r="E54" i="4"/>
  <c r="E55" i="4"/>
  <c r="E56" i="4"/>
  <c r="E57" i="4"/>
  <c r="E58" i="4"/>
  <c r="E59" i="4"/>
  <c r="E60" i="4"/>
  <c r="I46" i="4"/>
  <c r="H46" i="4"/>
  <c r="G46" i="4"/>
  <c r="F46" i="4"/>
  <c r="E47" i="4"/>
  <c r="E46" i="4"/>
  <c r="N49" i="4"/>
  <c r="I49" i="4"/>
  <c r="H49" i="4"/>
  <c r="G49" i="4"/>
  <c r="F49" i="4"/>
  <c r="E49" i="4"/>
  <c r="N48" i="4"/>
  <c r="I48" i="4"/>
  <c r="H48" i="4"/>
  <c r="G48" i="4"/>
  <c r="F48" i="4"/>
  <c r="E48" i="4"/>
  <c r="N47" i="4"/>
  <c r="I47" i="4"/>
  <c r="H47" i="4"/>
  <c r="G47" i="4"/>
  <c r="F47" i="4"/>
  <c r="N46" i="4"/>
  <c r="N45" i="4"/>
  <c r="I45" i="4"/>
  <c r="H45" i="4"/>
  <c r="G45" i="4"/>
  <c r="F45" i="4"/>
  <c r="E45" i="4"/>
  <c r="N44" i="4"/>
  <c r="I44" i="4"/>
  <c r="H44" i="4"/>
  <c r="G44" i="4"/>
  <c r="F44" i="4"/>
  <c r="E44" i="4"/>
  <c r="N43" i="4"/>
  <c r="I43" i="4"/>
  <c r="H43" i="4"/>
  <c r="G43" i="4"/>
  <c r="F43" i="4"/>
  <c r="E43" i="4"/>
  <c r="N42" i="4"/>
  <c r="I42" i="4"/>
  <c r="H42" i="4"/>
  <c r="G42" i="4"/>
  <c r="F42" i="4"/>
  <c r="E42" i="4"/>
  <c r="N41" i="4"/>
  <c r="I41" i="4"/>
  <c r="H41" i="4"/>
  <c r="G41" i="4"/>
  <c r="F41" i="4"/>
  <c r="E41" i="4"/>
  <c r="N40" i="4"/>
  <c r="I40" i="4"/>
  <c r="H40" i="4"/>
  <c r="G40" i="4"/>
  <c r="F40" i="4"/>
  <c r="E40" i="4"/>
  <c r="N39" i="4"/>
  <c r="I39" i="4"/>
  <c r="H39" i="4"/>
  <c r="G39" i="4"/>
  <c r="F39" i="4"/>
  <c r="E39" i="4"/>
  <c r="N38" i="4"/>
  <c r="I38" i="4"/>
  <c r="H38" i="4"/>
  <c r="G38" i="4"/>
  <c r="F38" i="4"/>
  <c r="E38" i="4"/>
  <c r="N37" i="4"/>
  <c r="I37" i="4"/>
  <c r="H37" i="4"/>
  <c r="G37" i="4"/>
  <c r="F37" i="4"/>
  <c r="E37" i="4"/>
  <c r="N36" i="4"/>
  <c r="I36" i="4"/>
  <c r="H36" i="4"/>
  <c r="G36" i="4"/>
  <c r="F36" i="4"/>
  <c r="E36" i="4"/>
  <c r="N35" i="4"/>
  <c r="I35" i="4"/>
  <c r="H35" i="4"/>
  <c r="G35" i="4"/>
  <c r="F35" i="4"/>
  <c r="E35" i="4"/>
  <c r="N34" i="4"/>
  <c r="I34" i="4"/>
  <c r="H34" i="4"/>
  <c r="G34" i="4"/>
  <c r="F34" i="4"/>
  <c r="E34" i="4"/>
  <c r="N33" i="4"/>
  <c r="I33" i="4"/>
  <c r="H33" i="4"/>
  <c r="G33" i="4"/>
  <c r="F33" i="4"/>
  <c r="E33" i="4"/>
  <c r="N32" i="4"/>
  <c r="I32" i="4"/>
  <c r="H32" i="4"/>
  <c r="G32" i="4"/>
  <c r="F32" i="4"/>
  <c r="E3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2" i="4"/>
  <c r="E2" i="4"/>
  <c r="E3" i="4"/>
  <c r="F3" i="4"/>
  <c r="G3" i="4"/>
  <c r="H3" i="4"/>
  <c r="I3" i="4"/>
  <c r="E4" i="4"/>
  <c r="F4" i="4"/>
  <c r="G4" i="4"/>
  <c r="H4" i="4"/>
  <c r="I4" i="4"/>
  <c r="E5" i="4"/>
  <c r="F5" i="4"/>
  <c r="G5" i="4"/>
  <c r="H5" i="4"/>
  <c r="I5" i="4"/>
  <c r="E6" i="4"/>
  <c r="F6" i="4"/>
  <c r="G6" i="4"/>
  <c r="H6" i="4"/>
  <c r="I6" i="4"/>
  <c r="E7" i="4"/>
  <c r="F7" i="4"/>
  <c r="G7" i="4"/>
  <c r="H7" i="4"/>
  <c r="I7" i="4"/>
  <c r="E8" i="4"/>
  <c r="F8" i="4"/>
  <c r="G8" i="4"/>
  <c r="H8" i="4"/>
  <c r="I8" i="4"/>
  <c r="E9" i="4"/>
  <c r="F9" i="4"/>
  <c r="G9" i="4"/>
  <c r="H9" i="4"/>
  <c r="I9" i="4"/>
  <c r="E10" i="4"/>
  <c r="F10" i="4"/>
  <c r="G10" i="4"/>
  <c r="H10" i="4"/>
  <c r="I10" i="4"/>
  <c r="E11" i="4"/>
  <c r="F11" i="4"/>
  <c r="G11" i="4"/>
  <c r="H11" i="4"/>
  <c r="I11" i="4"/>
  <c r="E12" i="4"/>
  <c r="F12" i="4"/>
  <c r="G12" i="4"/>
  <c r="H12" i="4"/>
  <c r="I12" i="4"/>
  <c r="E13" i="4"/>
  <c r="F13" i="4"/>
  <c r="G13" i="4"/>
  <c r="H13" i="4"/>
  <c r="I13" i="4"/>
  <c r="E14" i="4"/>
  <c r="F14" i="4"/>
  <c r="G14" i="4"/>
  <c r="H14" i="4"/>
  <c r="I14" i="4"/>
  <c r="E15" i="4"/>
  <c r="F15" i="4"/>
  <c r="G15" i="4"/>
  <c r="H15" i="4"/>
  <c r="I15" i="4"/>
  <c r="E16" i="4"/>
  <c r="F16" i="4"/>
  <c r="G16" i="4"/>
  <c r="H16" i="4"/>
  <c r="I16" i="4"/>
  <c r="E17" i="4"/>
  <c r="F17" i="4"/>
  <c r="G17" i="4"/>
  <c r="H17" i="4"/>
  <c r="I17" i="4"/>
  <c r="E18" i="4"/>
  <c r="F18" i="4"/>
  <c r="G18" i="4"/>
  <c r="H18" i="4"/>
  <c r="I18" i="4"/>
  <c r="E19" i="4"/>
  <c r="F19" i="4"/>
  <c r="G19" i="4"/>
  <c r="H19" i="4"/>
  <c r="I19" i="4"/>
  <c r="E20" i="4"/>
  <c r="F20" i="4"/>
  <c r="G20" i="4"/>
  <c r="H20" i="4"/>
  <c r="I20" i="4"/>
  <c r="E21" i="4"/>
  <c r="F21" i="4"/>
  <c r="G21" i="4"/>
  <c r="H21" i="4"/>
  <c r="I21" i="4"/>
  <c r="E22" i="4"/>
  <c r="F22" i="4"/>
  <c r="G22" i="4"/>
  <c r="H22" i="4"/>
  <c r="I22" i="4"/>
  <c r="E23" i="4"/>
  <c r="F23" i="4"/>
  <c r="G23" i="4"/>
  <c r="H23" i="4"/>
  <c r="I23" i="4"/>
  <c r="E24" i="4"/>
  <c r="F24" i="4"/>
  <c r="G24" i="4"/>
  <c r="H24" i="4"/>
  <c r="I24" i="4"/>
  <c r="E25" i="4"/>
  <c r="F25" i="4"/>
  <c r="G25" i="4"/>
  <c r="H25" i="4"/>
  <c r="I25" i="4"/>
  <c r="E26" i="4"/>
  <c r="F26" i="4"/>
  <c r="G26" i="4"/>
  <c r="H26" i="4"/>
  <c r="I26" i="4"/>
  <c r="E27" i="4"/>
  <c r="F27" i="4"/>
  <c r="G27" i="4"/>
  <c r="H27" i="4"/>
  <c r="I27" i="4"/>
  <c r="E28" i="4"/>
  <c r="F28" i="4"/>
  <c r="G28" i="4"/>
  <c r="H28" i="4"/>
  <c r="I28" i="4"/>
  <c r="E29" i="4"/>
  <c r="F29" i="4"/>
  <c r="G29" i="4"/>
  <c r="H29" i="4"/>
  <c r="I29" i="4"/>
  <c r="E30" i="4"/>
  <c r="F30" i="4"/>
  <c r="G30" i="4"/>
  <c r="H30" i="4"/>
  <c r="I30" i="4"/>
  <c r="E31" i="4"/>
  <c r="F31" i="4"/>
  <c r="G31" i="4"/>
  <c r="H31" i="4"/>
  <c r="I31" i="4"/>
  <c r="H2" i="4"/>
  <c r="G2" i="4"/>
  <c r="F2" i="4"/>
</calcChain>
</file>

<file path=xl/sharedStrings.xml><?xml version="1.0" encoding="utf-8"?>
<sst xmlns="http://schemas.openxmlformats.org/spreadsheetml/2006/main" count="3444" uniqueCount="722">
  <si>
    <t>Project:</t>
  </si>
  <si>
    <t>Insect Pollinator Survey</t>
  </si>
  <si>
    <t>Description: </t>
  </si>
  <si>
    <t>In two restored meadows, Randall's Island Park Alliance Natural Area team count the number of pollinators along a 60-meter transect, recording pollinator-plant interactions and documenting plants in bloom. Additionally, record environmental conditions, including average wind speed and sky conditions.</t>
  </si>
  <si>
    <t>Locations:</t>
  </si>
  <si>
    <t xml:space="preserve">Name: </t>
  </si>
  <si>
    <t xml:space="preserve">Abbreviation: </t>
  </si>
  <si>
    <t xml:space="preserve">Coordinates: </t>
  </si>
  <si>
    <t xml:space="preserve">Sunken Meadow Knoll </t>
  </si>
  <si>
    <t>SMK</t>
  </si>
  <si>
    <t>40.4729.5, -73.54593</t>
  </si>
  <si>
    <t xml:space="preserve">Bronx Shore Meadow </t>
  </si>
  <si>
    <t>BSM</t>
  </si>
  <si>
    <t>40.47565, -73.55121</t>
  </si>
  <si>
    <t>Methods: </t>
  </si>
  <si>
    <t xml:space="preserve">From May to October, the two sites are visited in the morning and in the afternoon. Participants record blooming plant species and record insects in the following orders: Coleoptera, Hymenoptera, Lepidoptera, and Diptera along a 30 meter transect. Notes are also made about predators that are present (mantids and dragonflies). When possible, photos are uploaded to iNaturalist to support the Empire State Native Pollinator Survey. </t>
  </si>
  <si>
    <t>Materials:</t>
  </si>
  <si>
    <t>Equipment</t>
  </si>
  <si>
    <t>Parameter(s)</t>
  </si>
  <si>
    <t>Magnifying glass</t>
  </si>
  <si>
    <t xml:space="preserve">For identification of insects </t>
  </si>
  <si>
    <t>Kestrel 3000 Weather Meter</t>
  </si>
  <si>
    <t>Air temperature, average wind speed</t>
  </si>
  <si>
    <t>Xerces Bee Guide</t>
  </si>
  <si>
    <t xml:space="preserve">Guide for identification of insects </t>
  </si>
  <si>
    <t xml:space="preserve">Plastic Bowls </t>
  </si>
  <si>
    <t xml:space="preserve">To establish pan traps </t>
  </si>
  <si>
    <t>Table of Contents</t>
  </si>
  <si>
    <t>SiteInfo</t>
  </si>
  <si>
    <t>temperature; shade, sky, and wind conditions; weather; observer and recorder; % of site in bloom</t>
  </si>
  <si>
    <t>Vegetation</t>
  </si>
  <si>
    <t>plants in bloom at each site and associated percent of each plant species </t>
  </si>
  <si>
    <t>Pollinators</t>
  </si>
  <si>
    <t xml:space="preserve">insect taxa and counts observed at each site </t>
  </si>
  <si>
    <t>VegList</t>
  </si>
  <si>
    <t>List of variables used for data validation for vegetation (Scientific and Common name columns are matched)</t>
  </si>
  <si>
    <t>PollList</t>
  </si>
  <si>
    <t>List of variables used for data validation for pollinators (Scientific and Common name columns are matched)</t>
  </si>
  <si>
    <t>PanTrap</t>
  </si>
  <si>
    <t xml:space="preserve">Count of insect found in each pan trap color </t>
  </si>
  <si>
    <t>Variables</t>
  </si>
  <si>
    <t>date</t>
  </si>
  <si>
    <t>MM/DD/YYYY for sampling event</t>
  </si>
  <si>
    <t>temp_shade</t>
  </si>
  <si>
    <t>Air temperature in shady area, in *F</t>
  </si>
  <si>
    <t>temp_sun</t>
  </si>
  <si>
    <t>Air temperature in sunny area, in *F</t>
  </si>
  <si>
    <t>start_time</t>
  </si>
  <si>
    <t>Time when pollinator surveying started (not including vegetation ID)</t>
  </si>
  <si>
    <t>end_time</t>
  </si>
  <si>
    <t>Time when pollinator surveying ended (not including vegetation ID)</t>
  </si>
  <si>
    <t>wind_mph</t>
  </si>
  <si>
    <t>Wind speed of the dominant site condition (in sun or shaded) using the Beaufort Scale</t>
  </si>
  <si>
    <t>wind_beaufort</t>
  </si>
  <si>
    <t>Wind speed using the Beaufort Scale</t>
  </si>
  <si>
    <t>sky_condition</t>
  </si>
  <si>
    <t>Current sky condition during surveying</t>
  </si>
  <si>
    <t>%_shade</t>
  </si>
  <si>
    <t>Percentage of site covered in shade</t>
  </si>
  <si>
    <t>%_in_bloom</t>
  </si>
  <si>
    <t>Percentage of site in bloom</t>
  </si>
  <si>
    <t>blooming_flora_species</t>
  </si>
  <si>
    <t>Scientific name of the flowering plant (as specific as possible)</t>
  </si>
  <si>
    <t>blooming_flora_common_name</t>
  </si>
  <si>
    <t>Common name of the flowering plant (as specific as possible)</t>
  </si>
  <si>
    <t>percent_cover</t>
  </si>
  <si>
    <t>Percentage of all blooms that are comprised of the specified plant</t>
  </si>
  <si>
    <t>poll_sci_name</t>
  </si>
  <si>
    <t>Scientific name of the pollinator/predator (as specific as possible. IE: 'spotted cucumber beetle' numbers will not be included in 'beetle' numbers)</t>
  </si>
  <si>
    <t>poll_common_name</t>
  </si>
  <si>
    <t>Common name of the pollinator/predator (as specific as possible. IE: 'spotted cucumber beetle' numbers will not be included in 'beetle' numbers)</t>
  </si>
  <si>
    <t xml:space="preserve">Number </t>
  </si>
  <si>
    <t>Total count of the pollinator/predator specified</t>
  </si>
  <si>
    <t>On_plant_common_name</t>
  </si>
  <si>
    <t>Which plant the pollinator/predator was found on; if in air, denoted as 'flying'</t>
  </si>
  <si>
    <t>life_stage</t>
  </si>
  <si>
    <t>Life stage of the observed pollinator/predator: egg, larva, pupa, adult</t>
  </si>
  <si>
    <t>type</t>
  </si>
  <si>
    <t>'poll' for pollinators, 'pred' for predator of pollinators, 'herb' for herbivorous insects, 'omni' for omnivores, 'nppr' for non-pollinator predator</t>
  </si>
  <si>
    <t>Contact:</t>
  </si>
  <si>
    <t>Randall's Island Park Alliance, Natural Areas Department</t>
  </si>
  <si>
    <t>naturalareas@randallsisland.org</t>
  </si>
  <si>
    <t xml:space="preserve"> Park-as-Lab Coordinator</t>
  </si>
  <si>
    <t>olivia.smith@randallsisland.org</t>
  </si>
  <si>
    <t>For more info:</t>
  </si>
  <si>
    <t>https://randallsisland.org/programs/park-as-lab</t>
  </si>
  <si>
    <t>https://www.spc.noaa.gov/faq/tornado/beaufort.html</t>
  </si>
  <si>
    <t>month</t>
  </si>
  <si>
    <t>time_of_day</t>
  </si>
  <si>
    <t>site</t>
  </si>
  <si>
    <t>sky_conditions</t>
  </si>
  <si>
    <t>observers</t>
  </si>
  <si>
    <t>recorder</t>
  </si>
  <si>
    <t>entered_by</t>
  </si>
  <si>
    <t>QC</t>
  </si>
  <si>
    <t>notes</t>
  </si>
  <si>
    <t>May</t>
  </si>
  <si>
    <t>AM</t>
  </si>
  <si>
    <t>LHGSM</t>
  </si>
  <si>
    <t>Clear,sunny</t>
  </si>
  <si>
    <t>OS,DK,JR,DK</t>
  </si>
  <si>
    <t>OS</t>
  </si>
  <si>
    <t>JR</t>
  </si>
  <si>
    <t>PM</t>
  </si>
  <si>
    <t>FW</t>
  </si>
  <si>
    <t xml:space="preserve">June </t>
  </si>
  <si>
    <t>OS, MR</t>
  </si>
  <si>
    <t xml:space="preserve">switched to different locations </t>
  </si>
  <si>
    <t xml:space="preserve">OS,MR </t>
  </si>
  <si>
    <t>July</t>
  </si>
  <si>
    <t>OS, MR, KB, JG, JM</t>
  </si>
  <si>
    <t>KB</t>
  </si>
  <si>
    <t>OS, KB</t>
  </si>
  <si>
    <t>August</t>
  </si>
  <si>
    <t>Cloudy</t>
  </si>
  <si>
    <t>OS, JG, MR</t>
  </si>
  <si>
    <t>September</t>
  </si>
  <si>
    <t>CLoudy</t>
  </si>
  <si>
    <t>October</t>
  </si>
  <si>
    <t>Galium_sp</t>
  </si>
  <si>
    <t>Bedstraws</t>
  </si>
  <si>
    <t xml:space="preserve">129% bloom,  double counts </t>
  </si>
  <si>
    <t>Oxalis_sp</t>
  </si>
  <si>
    <t>Woodsorels</t>
  </si>
  <si>
    <t>Amelanchier</t>
  </si>
  <si>
    <t>Serviceberry</t>
  </si>
  <si>
    <t>post bloom</t>
  </si>
  <si>
    <t>Rhus_typhia</t>
  </si>
  <si>
    <t>Staghorn_sumac</t>
  </si>
  <si>
    <t>Trifolium_repens</t>
  </si>
  <si>
    <t>White_clover</t>
  </si>
  <si>
    <t>Trifolium_pratense</t>
  </si>
  <si>
    <t>Red_clover</t>
  </si>
  <si>
    <t>Sambucus_sp</t>
  </si>
  <si>
    <t>Elderberry</t>
  </si>
  <si>
    <t>Rumex crispus</t>
  </si>
  <si>
    <t>Curly_dock</t>
  </si>
  <si>
    <t>Veronica_sp</t>
  </si>
  <si>
    <t>Speedwells</t>
  </si>
  <si>
    <t>Plantago_lanceolata</t>
  </si>
  <si>
    <t>Ribwort_plantain</t>
  </si>
  <si>
    <t>Prunus_serotina</t>
  </si>
  <si>
    <t>Black_Cherry</t>
  </si>
  <si>
    <t>Vicia_sp</t>
  </si>
  <si>
    <t>Vetches</t>
  </si>
  <si>
    <t>Betula_nigra</t>
  </si>
  <si>
    <t xml:space="preserve">River_birch </t>
  </si>
  <si>
    <t>MAY</t>
  </si>
  <si>
    <t>Panicum_sp</t>
  </si>
  <si>
    <t>Switchgrasses</t>
  </si>
  <si>
    <t>Ranunculus_bulbosus</t>
  </si>
  <si>
    <t>Bulbous_buttercup</t>
  </si>
  <si>
    <t>Taraxacum_sp</t>
  </si>
  <si>
    <t>Dandelions</t>
  </si>
  <si>
    <t>Apocynum_cannabinum</t>
  </si>
  <si>
    <t>Dogbane</t>
  </si>
  <si>
    <t>Rosa_sp</t>
  </si>
  <si>
    <t>Roses</t>
  </si>
  <si>
    <t>Stellaria_sp</t>
  </si>
  <si>
    <t>Chickweeds</t>
  </si>
  <si>
    <t>Aquilegia_sp</t>
  </si>
  <si>
    <t>Columbines</t>
  </si>
  <si>
    <t>Rubus_spp.</t>
  </si>
  <si>
    <t>Brambles</t>
  </si>
  <si>
    <t>Convolvulus_sp</t>
  </si>
  <si>
    <t>Field_bindweed</t>
  </si>
  <si>
    <t>Medicago_sp</t>
  </si>
  <si>
    <t>Medics</t>
  </si>
  <si>
    <t xml:space="preserve">Unsure of grass ID </t>
  </si>
  <si>
    <t>Rudbeckia_triloba</t>
  </si>
  <si>
    <t>Brown_eyed_susan</t>
  </si>
  <si>
    <t>Erigeron_sp</t>
  </si>
  <si>
    <t>Fleabanes</t>
  </si>
  <si>
    <t>Hypericum_perforatum</t>
  </si>
  <si>
    <t>St_johns_wort</t>
  </si>
  <si>
    <t>Cicorium_intybus</t>
  </si>
  <si>
    <t>Chicory</t>
  </si>
  <si>
    <t>Daucas_carota</t>
  </si>
  <si>
    <t>Wild_carrot</t>
  </si>
  <si>
    <t>Coreopsis_sp</t>
  </si>
  <si>
    <t>tickseeds</t>
  </si>
  <si>
    <t>Bindweeds</t>
  </si>
  <si>
    <t>Chamaecrista_fasciculata</t>
  </si>
  <si>
    <t>Partridge_pea</t>
  </si>
  <si>
    <t>Datura_stramonium</t>
  </si>
  <si>
    <t>Jimsonweed</t>
  </si>
  <si>
    <t>Poaceae_sp</t>
  </si>
  <si>
    <t>Grasses</t>
  </si>
  <si>
    <t>Heliopsis_sp</t>
  </si>
  <si>
    <t>Ox_eyes</t>
  </si>
  <si>
    <t>Daucus_carota</t>
  </si>
  <si>
    <t>Cirsium_sp</t>
  </si>
  <si>
    <t>Heliopsis_helianthoides</t>
  </si>
  <si>
    <t>False_sunflower</t>
  </si>
  <si>
    <t>Persicaria_sp</t>
  </si>
  <si>
    <t>Smartweeds</t>
  </si>
  <si>
    <t>Solidago_sp</t>
  </si>
  <si>
    <t>Goldenrods</t>
  </si>
  <si>
    <t>Commelina_communis</t>
  </si>
  <si>
    <t>Asiatic_dayflower</t>
  </si>
  <si>
    <t>Symphotrichum_sp</t>
  </si>
  <si>
    <t>Asters</t>
  </si>
  <si>
    <t xml:space="preserve">date </t>
  </si>
  <si>
    <t>AM/PM</t>
  </si>
  <si>
    <t>order</t>
  </si>
  <si>
    <t>sub-order</t>
  </si>
  <si>
    <t>superfamily</t>
  </si>
  <si>
    <t>family</t>
  </si>
  <si>
    <t xml:space="preserve">number </t>
  </si>
  <si>
    <t>NYNHP Focal Taxon</t>
  </si>
  <si>
    <t>entered</t>
  </si>
  <si>
    <t>note</t>
  </si>
  <si>
    <t>spiders</t>
  </si>
  <si>
    <t>adult</t>
  </si>
  <si>
    <t>aphids</t>
  </si>
  <si>
    <t>ants</t>
  </si>
  <si>
    <t>lady_beetles</t>
  </si>
  <si>
    <t>larva</t>
  </si>
  <si>
    <t>groundselbush_beetle</t>
  </si>
  <si>
    <t>leafhoppers</t>
  </si>
  <si>
    <t>calligraphers</t>
  </si>
  <si>
    <t>cabbage_white</t>
  </si>
  <si>
    <t xml:space="preserve">bright red </t>
  </si>
  <si>
    <t>beetles</t>
  </si>
  <si>
    <t xml:space="preserve">unidentified </t>
  </si>
  <si>
    <t xml:space="preserve">yellow head arrow shaped </t>
  </si>
  <si>
    <t>flies</t>
  </si>
  <si>
    <t>house_fly</t>
  </si>
  <si>
    <t>yellow_jacket</t>
  </si>
  <si>
    <t>On woodchips</t>
  </si>
  <si>
    <t xml:space="preserve">crane fly spotted on plot </t>
  </si>
  <si>
    <t>false_milkweed_bug</t>
  </si>
  <si>
    <t>jumping_spider</t>
  </si>
  <si>
    <t xml:space="preserve">green,brown, and red variations </t>
  </si>
  <si>
    <t>asian_lady_beetle</t>
  </si>
  <si>
    <t xml:space="preserve">weevil spotted on plot </t>
  </si>
  <si>
    <t xml:space="preserve">on woodchip pile </t>
  </si>
  <si>
    <t>spittlebugs</t>
  </si>
  <si>
    <t>egg</t>
  </si>
  <si>
    <t>brown and green</t>
  </si>
  <si>
    <t>June</t>
  </si>
  <si>
    <t xml:space="preserve">On mugwort </t>
  </si>
  <si>
    <t>moths</t>
  </si>
  <si>
    <t>soldier_beetle</t>
  </si>
  <si>
    <t>wasps</t>
  </si>
  <si>
    <t>bumble_bees</t>
  </si>
  <si>
    <t>dragonflies</t>
  </si>
  <si>
    <t>lacewings</t>
  </si>
  <si>
    <t>sweat_bees</t>
  </si>
  <si>
    <t>Queen_Annes_lace</t>
  </si>
  <si>
    <t>butterflies</t>
  </si>
  <si>
    <t>western_honey_bee</t>
  </si>
  <si>
    <t>not recorded on plant</t>
  </si>
  <si>
    <t>unidentified spp. 1</t>
  </si>
  <si>
    <t>unidentified spp. 2</t>
  </si>
  <si>
    <t>unidentified spp. 3</t>
  </si>
  <si>
    <t>bees</t>
  </si>
  <si>
    <t xml:space="preserve">AM </t>
  </si>
  <si>
    <t>dark yellow</t>
  </si>
  <si>
    <t>Beebalms</t>
  </si>
  <si>
    <t>hoverflies</t>
  </si>
  <si>
    <t>jumping_spiders</t>
  </si>
  <si>
    <t>butterfly_moths</t>
  </si>
  <si>
    <t>monarch</t>
  </si>
  <si>
    <t>leafcutter_bees</t>
  </si>
  <si>
    <t>cicada killer</t>
  </si>
  <si>
    <t>Clouded_sulphur</t>
  </si>
  <si>
    <t xml:space="preserve">Pearl crescent look alike </t>
  </si>
  <si>
    <t>2 dead field sparrows</t>
  </si>
  <si>
    <t>OD</t>
  </si>
  <si>
    <t>white_snakeroot</t>
  </si>
  <si>
    <t>Ageratina_altissima</t>
  </si>
  <si>
    <t>Garlic_mustard</t>
  </si>
  <si>
    <t>Alliaria_petiolata</t>
  </si>
  <si>
    <t>wild_garlics</t>
  </si>
  <si>
    <t>Allium_sp</t>
  </si>
  <si>
    <t>Marsh_mallow</t>
  </si>
  <si>
    <t>Althaea_officinalis</t>
  </si>
  <si>
    <t>Porcelain_berry</t>
  </si>
  <si>
    <t>Ampelopsis_glandulosa</t>
  </si>
  <si>
    <t>Big_bluestem_grass</t>
  </si>
  <si>
    <t>Andropogon_gerardii</t>
  </si>
  <si>
    <t>Common_mugwort</t>
  </si>
  <si>
    <t>Artemisia_vulgaris</t>
  </si>
  <si>
    <t>Swamp_milkweed</t>
  </si>
  <si>
    <t>Asclepias_incarnata</t>
  </si>
  <si>
    <t>Milkweeds</t>
  </si>
  <si>
    <t>Asclepias_sp</t>
  </si>
  <si>
    <t>common_milkweed</t>
  </si>
  <si>
    <t>Asclepias_syriaca</t>
  </si>
  <si>
    <t>butterfly_milkweed</t>
  </si>
  <si>
    <t>Asclepias_tuberosa</t>
  </si>
  <si>
    <t>Baccharis</t>
  </si>
  <si>
    <t>Baccharis_sp</t>
  </si>
  <si>
    <t>Thistles</t>
  </si>
  <si>
    <t>Convolvulus_arvensis</t>
  </si>
  <si>
    <t>Red_osier_dogwood</t>
  </si>
  <si>
    <t>Cornus_sericea</t>
  </si>
  <si>
    <t>Tick_clovers</t>
  </si>
  <si>
    <t>Desmodium_sp</t>
  </si>
  <si>
    <t>Carnations</t>
  </si>
  <si>
    <t>Dianthus_sp</t>
  </si>
  <si>
    <t>Purple_coneflower</t>
  </si>
  <si>
    <t>Echinacea_purpurea</t>
  </si>
  <si>
    <t>Bonesets</t>
  </si>
  <si>
    <t>Eupatorium_sp</t>
  </si>
  <si>
    <t>Joepye_weed</t>
  </si>
  <si>
    <t>Eutrochium_purpureum</t>
  </si>
  <si>
    <t>Meadowsweet</t>
  </si>
  <si>
    <t>Filipendula_ulmaria</t>
  </si>
  <si>
    <t>Snowdrops</t>
  </si>
  <si>
    <t>Galanthus_sp</t>
  </si>
  <si>
    <t>Shaggy soldier</t>
  </si>
  <si>
    <t>Galinsoga sp</t>
  </si>
  <si>
    <t>sunflowers</t>
  </si>
  <si>
    <t>Helianthus_sp</t>
  </si>
  <si>
    <t>Hibiscus</t>
  </si>
  <si>
    <t>Hibiscus_sp</t>
  </si>
  <si>
    <t>Japanese_hops</t>
  </si>
  <si>
    <t>Humulus_japonicus</t>
  </si>
  <si>
    <t>Bigleaf_marsh_elder</t>
  </si>
  <si>
    <t>Iva_frutescens</t>
  </si>
  <si>
    <t>Prickly_lettuce</t>
  </si>
  <si>
    <t>Lactuca_serriola</t>
  </si>
  <si>
    <t>Red_deadnettle</t>
  </si>
  <si>
    <t>Lamium_purpureum</t>
  </si>
  <si>
    <t>Virginia_pepperweed</t>
  </si>
  <si>
    <t>Lepidium_virginicum</t>
  </si>
  <si>
    <t>Butter-and-eggs</t>
  </si>
  <si>
    <t>Linaria_vulgaris</t>
  </si>
  <si>
    <t>Common_toadflax</t>
  </si>
  <si>
    <t>Birdsfoot_trefoil</t>
  </si>
  <si>
    <t>Lotus_corniculatus</t>
  </si>
  <si>
    <t>Purple_loosestrife</t>
  </si>
  <si>
    <t>Lythrum_salicaria</t>
  </si>
  <si>
    <t>Alfalfa</t>
  </si>
  <si>
    <t>Medicago_sativa</t>
  </si>
  <si>
    <t>White_sweetclover</t>
  </si>
  <si>
    <t>Melilotus_albus</t>
  </si>
  <si>
    <t>Wild_four_o'clock</t>
  </si>
  <si>
    <t>Mirabilis_nyctaginea</t>
  </si>
  <si>
    <t>Monarda_sp</t>
  </si>
  <si>
    <t>white_mulberry</t>
  </si>
  <si>
    <t>Morus_alba</t>
  </si>
  <si>
    <t>Forget_me_nots</t>
  </si>
  <si>
    <t>Myosotis_sp</t>
  </si>
  <si>
    <t>NA</t>
  </si>
  <si>
    <t>nonflower</t>
  </si>
  <si>
    <t>Evening_primroses</t>
  </si>
  <si>
    <t>Oenothera_sp</t>
  </si>
  <si>
    <t>Wild_parsnip</t>
  </si>
  <si>
    <t>Pastinaca_sativa</t>
  </si>
  <si>
    <t>Timothy_grass</t>
  </si>
  <si>
    <t>Phleum_pratense</t>
  </si>
  <si>
    <t>Phragmites</t>
  </si>
  <si>
    <t>Phragmites_australis</t>
  </si>
  <si>
    <t>Pokeweed</t>
  </si>
  <si>
    <t>Phytolacca_americana</t>
  </si>
  <si>
    <t>Solomons_seals</t>
  </si>
  <si>
    <t>Polygonatum_sp</t>
  </si>
  <si>
    <t>Knotweeds</t>
  </si>
  <si>
    <t>Polygonum_sp</t>
  </si>
  <si>
    <t>cinquefoils</t>
  </si>
  <si>
    <t>Potentilla_sp</t>
  </si>
  <si>
    <t>Japanese_knotweed</t>
  </si>
  <si>
    <t>Reynoutria_japonica</t>
  </si>
  <si>
    <t>winged_sumac</t>
  </si>
  <si>
    <t>Rhus_copallinum</t>
  </si>
  <si>
    <t>Virginia_rose</t>
  </si>
  <si>
    <t>Rosa_virginiania</t>
  </si>
  <si>
    <t>Black_eyed_susan</t>
  </si>
  <si>
    <t>Rudbeckia_hirta</t>
  </si>
  <si>
    <t>Coneflowers</t>
  </si>
  <si>
    <t>Rudbeckia_sp</t>
  </si>
  <si>
    <t>Purple_crownvetch</t>
  </si>
  <si>
    <t>Securigera_varia</t>
  </si>
  <si>
    <t>White_campion</t>
  </si>
  <si>
    <t>Silene_latifolia</t>
  </si>
  <si>
    <t>Bittersweet_nightshade</t>
  </si>
  <si>
    <t>Solanum_dulcamara</t>
  </si>
  <si>
    <t>Nightshades</t>
  </si>
  <si>
    <t>Solanum_sp</t>
  </si>
  <si>
    <t>Bluejacket</t>
  </si>
  <si>
    <t>Tradescantia_ohiensis</t>
  </si>
  <si>
    <t>Spiderworts</t>
  </si>
  <si>
    <t>Tradescantia_sp</t>
  </si>
  <si>
    <t>Meadow_salsify</t>
  </si>
  <si>
    <t>Tragopogon_pratensis</t>
  </si>
  <si>
    <t>Moth_mullein</t>
  </si>
  <si>
    <t>Verbascum_blattaria</t>
  </si>
  <si>
    <t>Ironweeds</t>
  </si>
  <si>
    <t>Vernonia_sp</t>
  </si>
  <si>
    <t>Birds_eye_speedwell</t>
  </si>
  <si>
    <t>Veronica_persica</t>
  </si>
  <si>
    <t>Nannyberry</t>
  </si>
  <si>
    <t>Viburnum_lentago</t>
  </si>
  <si>
    <t>Blackhaw</t>
  </si>
  <si>
    <t>Viburnum_prunifolium</t>
  </si>
  <si>
    <t>Viburnums</t>
  </si>
  <si>
    <t>Viburnum_sp</t>
  </si>
  <si>
    <t>European_field_pansy</t>
  </si>
  <si>
    <t>Viola_arvensis</t>
  </si>
  <si>
    <t>Violet</t>
  </si>
  <si>
    <t>Violaceae</t>
  </si>
  <si>
    <t>Yucca</t>
  </si>
  <si>
    <t>Yucca_sp</t>
  </si>
  <si>
    <t>Ailanthus_webworm_moth</t>
  </si>
  <si>
    <t>Lepidoptera</t>
  </si>
  <si>
    <t>Yponomeutoidea</t>
  </si>
  <si>
    <t>Attevidae</t>
  </si>
  <si>
    <t>Atteva_aurea</t>
  </si>
  <si>
    <t>poll</t>
  </si>
  <si>
    <t>plant pollinator</t>
  </si>
  <si>
    <t>ambush_bugs</t>
  </si>
  <si>
    <t>Hemiptera</t>
  </si>
  <si>
    <t>Reduviidae</t>
  </si>
  <si>
    <t>pred</t>
  </si>
  <si>
    <t>predator of pollinators</t>
  </si>
  <si>
    <t>Hymenoptera</t>
  </si>
  <si>
    <t>Apocrita</t>
  </si>
  <si>
    <t>Formicoidea</t>
  </si>
  <si>
    <t>Formicidae</t>
  </si>
  <si>
    <t>omni</t>
  </si>
  <si>
    <t>herb</t>
  </si>
  <si>
    <t>herbivore</t>
  </si>
  <si>
    <t>Sternorrhyncha</t>
  </si>
  <si>
    <t>Aphidoidea</t>
  </si>
  <si>
    <t>herb?</t>
  </si>
  <si>
    <t>in some instances, can be herbivore</t>
  </si>
  <si>
    <t>Coleoptera</t>
  </si>
  <si>
    <t>Polyphaga</t>
  </si>
  <si>
    <t>Coccinelloidea</t>
  </si>
  <si>
    <t>Coccinellidae</t>
  </si>
  <si>
    <t>Harmonia_axyridis</t>
  </si>
  <si>
    <t>nppr</t>
  </si>
  <si>
    <t>pupa</t>
  </si>
  <si>
    <t>omnivore</t>
  </si>
  <si>
    <t>Halictidae</t>
  </si>
  <si>
    <t>Apoidea</t>
  </si>
  <si>
    <t>nppr*</t>
  </si>
  <si>
    <t>non-pollinator predator</t>
  </si>
  <si>
    <t>*exclusive to non-pollinators</t>
  </si>
  <si>
    <t>black_swallowtail</t>
  </si>
  <si>
    <t>Papilionoidea</t>
  </si>
  <si>
    <t>Papilionidae</t>
  </si>
  <si>
    <t>Papilio_polyxenes</t>
  </si>
  <si>
    <t>Blues</t>
  </si>
  <si>
    <t>Lycaenidae</t>
  </si>
  <si>
    <t>*Use underscores for spaces to make more compatable with other data programs</t>
  </si>
  <si>
    <t>bold_jumping_spider</t>
  </si>
  <si>
    <t>Araneae</t>
  </si>
  <si>
    <t>Araneomorphae</t>
  </si>
  <si>
    <t>Salticoidea</t>
  </si>
  <si>
    <t>Salticidae</t>
  </si>
  <si>
    <t>Phidippus_audax</t>
  </si>
  <si>
    <t>Brown_belted_bumble_bee</t>
  </si>
  <si>
    <t>Apidae</t>
  </si>
  <si>
    <t>Bombus_griseocollis</t>
  </si>
  <si>
    <t>Bombus_sp</t>
  </si>
  <si>
    <t>Rhopalocera</t>
  </si>
  <si>
    <t>Pieridae</t>
  </si>
  <si>
    <t>Pieris_rapae</t>
  </si>
  <si>
    <t>Diptera</t>
  </si>
  <si>
    <t>Brachycera</t>
  </si>
  <si>
    <t>Syrphoidea</t>
  </si>
  <si>
    <t>Syrphidae</t>
  </si>
  <si>
    <t>Toxomerus_sp</t>
  </si>
  <si>
    <t>Carpet_beetles</t>
  </si>
  <si>
    <t>Dermestidae</t>
  </si>
  <si>
    <t>Anthrenus_sp</t>
  </si>
  <si>
    <t>Casebearers</t>
  </si>
  <si>
    <t>Gelechioidea</t>
  </si>
  <si>
    <t>Coleophoridae</t>
  </si>
  <si>
    <t>Coleophora_sp</t>
  </si>
  <si>
    <t>Chinese_mantis</t>
  </si>
  <si>
    <t>Mantodea</t>
  </si>
  <si>
    <t>Mantidae</t>
  </si>
  <si>
    <t>Tenodera_sinensis</t>
  </si>
  <si>
    <t>chrysanthemum_lace_bug</t>
  </si>
  <si>
    <t>Miroidea</t>
  </si>
  <si>
    <t>Tingidae</t>
  </si>
  <si>
    <t>Corythucha_marmorata</t>
  </si>
  <si>
    <t>clearwing_moths</t>
  </si>
  <si>
    <t>Bombycoidea</t>
  </si>
  <si>
    <t>Sphingidae</t>
  </si>
  <si>
    <t>Hemaris_sp</t>
  </si>
  <si>
    <t>common_buckeye</t>
  </si>
  <si>
    <t>Nymphalidae</t>
  </si>
  <si>
    <t>Junonia_coenia</t>
  </si>
  <si>
    <t>Common_compost_fly</t>
  </si>
  <si>
    <t>Syritta_pipiens</t>
  </si>
  <si>
    <t>common_eastern_bumblebee</t>
  </si>
  <si>
    <t>Bombus_impatiens</t>
  </si>
  <si>
    <t>common_eastern_firefly</t>
  </si>
  <si>
    <t>Elateriformia</t>
  </si>
  <si>
    <t>Elateroidea</t>
  </si>
  <si>
    <t>Lampyridae</t>
  </si>
  <si>
    <t>Photinus_pyralis</t>
  </si>
  <si>
    <t>common_green_bottle_fly</t>
  </si>
  <si>
    <t>Oestroidea</t>
  </si>
  <si>
    <t>Calliphoridae</t>
  </si>
  <si>
    <t>Lucilia_sericata</t>
  </si>
  <si>
    <t>nppr/poll</t>
  </si>
  <si>
    <t>Common_picture_winged_fly</t>
  </si>
  <si>
    <t>Tephritoidea</t>
  </si>
  <si>
    <t>Ulidiidae</t>
  </si>
  <si>
    <t>Delphinia_picta</t>
  </si>
  <si>
    <t>crickets</t>
  </si>
  <si>
    <t>Orthoptera</t>
  </si>
  <si>
    <t>Ensifera</t>
  </si>
  <si>
    <t>Grylloidea</t>
  </si>
  <si>
    <t>cukoo_bees</t>
  </si>
  <si>
    <t>damselflies</t>
  </si>
  <si>
    <t>Odonata</t>
  </si>
  <si>
    <t>Zygoptera</t>
  </si>
  <si>
    <t>Epiprocta</t>
  </si>
  <si>
    <t>drone_flies</t>
  </si>
  <si>
    <t>Eristalis_sp</t>
  </si>
  <si>
    <t>earwigs</t>
  </si>
  <si>
    <t>Dermaptera</t>
  </si>
  <si>
    <t>Eastern_calligrapher</t>
  </si>
  <si>
    <t>Toxomerus_geminatus</t>
  </si>
  <si>
    <t>eastern_carpenter_bee</t>
  </si>
  <si>
    <t>Xylocopa_virginica</t>
  </si>
  <si>
    <t>eastern_leaf_footed_bug</t>
  </si>
  <si>
    <t>Heteroptera</t>
  </si>
  <si>
    <t>Coreoidea</t>
  </si>
  <si>
    <t>Coreidae</t>
  </si>
  <si>
    <t>Leptoglossus_phyllopus</t>
  </si>
  <si>
    <t>Eastern_tiger_swallowtail</t>
  </si>
  <si>
    <t>Papilio_glaucus</t>
  </si>
  <si>
    <t>Eastern_yellowjacket</t>
  </si>
  <si>
    <t>Vespoidea</t>
  </si>
  <si>
    <t>Vespidae</t>
  </si>
  <si>
    <t>Vespula_maculifrons</t>
  </si>
  <si>
    <t>European_paper_wasp</t>
  </si>
  <si>
    <t>Polistes_dominula</t>
  </si>
  <si>
    <t>evergreen_bagworm_moth</t>
  </si>
  <si>
    <t>Tineoidea</t>
  </si>
  <si>
    <t>Psychidae</t>
  </si>
  <si>
    <t>Thyridopteryx_ephemeraeformis</t>
  </si>
  <si>
    <t>Lygaeoidea</t>
  </si>
  <si>
    <t>Lygaeidae</t>
  </si>
  <si>
    <t>Lygaeus_turcicus</t>
  </si>
  <si>
    <t>four_lined_plant_bug</t>
  </si>
  <si>
    <t>Miridae</t>
  </si>
  <si>
    <t>Poecilocapsus_lineatus</t>
  </si>
  <si>
    <t>fourteen_spotted_lady_beetle</t>
  </si>
  <si>
    <t>Propylea_quatuordecimpunctata</t>
  </si>
  <si>
    <t>golden_northern_bumble_bee</t>
  </si>
  <si>
    <t>Bombus_fervidus</t>
  </si>
  <si>
    <t>golden_tortoise_beetle</t>
  </si>
  <si>
    <t>Chrysomeloidea</t>
  </si>
  <si>
    <t>Chrysomelidae</t>
  </si>
  <si>
    <t>Charidotella_sexpunctata</t>
  </si>
  <si>
    <t>grasshoppers</t>
  </si>
  <si>
    <t>Caelifera</t>
  </si>
  <si>
    <t>hairy_leg_bees</t>
  </si>
  <si>
    <t>hornets</t>
  </si>
  <si>
    <t>hummingbirds</t>
  </si>
  <si>
    <t>Apodiformes</t>
  </si>
  <si>
    <t>Trochilidae</t>
  </si>
  <si>
    <t>poll*</t>
  </si>
  <si>
    <t>Japanese_beetle</t>
  </si>
  <si>
    <t>Scarabaeoidea</t>
  </si>
  <si>
    <t>Scarabaeidae</t>
  </si>
  <si>
    <t>Popillia_japonica</t>
  </si>
  <si>
    <t>June_beetles</t>
  </si>
  <si>
    <t>Cotinis_sp</t>
  </si>
  <si>
    <t>Neuroptera</t>
  </si>
  <si>
    <t>Hemerobiiformia</t>
  </si>
  <si>
    <t>Chrysopoidea</t>
  </si>
  <si>
    <t>Chrysopidae</t>
  </si>
  <si>
    <t>large_milkweed_bug</t>
  </si>
  <si>
    <t>Oncopeltus_fasciatus</t>
  </si>
  <si>
    <t>leaf_beetles</t>
  </si>
  <si>
    <t>Megachilidae</t>
  </si>
  <si>
    <t>Megachile_sp</t>
  </si>
  <si>
    <t>Auchenorrhyncha</t>
  </si>
  <si>
    <t>Membracoidea</t>
  </si>
  <si>
    <t>Cicadellidae</t>
  </si>
  <si>
    <t>Locust_sawfly</t>
  </si>
  <si>
    <t>Tenthredinidae</t>
  </si>
  <si>
    <t>Euura_tibialis</t>
  </si>
  <si>
    <t>long_legged_flies</t>
  </si>
  <si>
    <t>Empidoidea</t>
  </si>
  <si>
    <t>Dolichopodidae</t>
  </si>
  <si>
    <t>Condylostylus_sp</t>
  </si>
  <si>
    <t>mantids</t>
  </si>
  <si>
    <t>Danaus_plexippus</t>
  </si>
  <si>
    <t>mud_dauber_wasps</t>
  </si>
  <si>
    <t>Sceliphrini_sp</t>
  </si>
  <si>
    <t>orchard_bees</t>
  </si>
  <si>
    <t>Osmia_sp</t>
  </si>
  <si>
    <t>painted_lady</t>
  </si>
  <si>
    <t>Vanessa_cardui</t>
  </si>
  <si>
    <t>pearl_crescent</t>
  </si>
  <si>
    <t>Phyciodes_tharos</t>
  </si>
  <si>
    <t>peppered_jumping_spider</t>
  </si>
  <si>
    <t>Pelegrina_galathea</t>
  </si>
  <si>
    <t>picture_winged_flies</t>
  </si>
  <si>
    <t>planthoppers</t>
  </si>
  <si>
    <t>Fulgoroidea</t>
  </si>
  <si>
    <t>red_admiral</t>
  </si>
  <si>
    <t>Vanessa_atalanta</t>
  </si>
  <si>
    <t>red_milkweed_beetle</t>
  </si>
  <si>
    <t>Cerambycoidea</t>
  </si>
  <si>
    <t>Cerambycidae</t>
  </si>
  <si>
    <t>Tetraopes_tetrophthalmus</t>
  </si>
  <si>
    <t>robber_flies</t>
  </si>
  <si>
    <t>Asiloidea</t>
  </si>
  <si>
    <t>Asilidae</t>
  </si>
  <si>
    <t>Efferia_sp</t>
  </si>
  <si>
    <t>seven_spotted_lady_beetle</t>
  </si>
  <si>
    <t>Coccinella_septempunctata</t>
  </si>
  <si>
    <t>sharpshooters</t>
  </si>
  <si>
    <t>Graphocephala_sp</t>
  </si>
  <si>
    <t>Shiny_flower_beetles</t>
  </si>
  <si>
    <t>Cucujoidea</t>
  </si>
  <si>
    <t>Phalacridae</t>
  </si>
  <si>
    <t>Phalacridae_sp</t>
  </si>
  <si>
    <t>Signal_flies</t>
  </si>
  <si>
    <t>Platystomatidae</t>
  </si>
  <si>
    <t>Rivellia_sp</t>
  </si>
  <si>
    <t>skippers</t>
  </si>
  <si>
    <t>Hesperiidae</t>
  </si>
  <si>
    <t>small_carpenter_bees</t>
  </si>
  <si>
    <t>Ceratina_sp</t>
  </si>
  <si>
    <t>small_milkweed_bug</t>
  </si>
  <si>
    <t>Lygaeus_kalmii</t>
  </si>
  <si>
    <t>Cercopoidea</t>
  </si>
  <si>
    <t>spotted_cucumber_beetle</t>
  </si>
  <si>
    <t>Chrysomelidea</t>
  </si>
  <si>
    <t>Diabrotica_undecimpunctata</t>
  </si>
  <si>
    <t>spotted_lanternfly</t>
  </si>
  <si>
    <t>Fulgoridae</t>
  </si>
  <si>
    <t>Lycorma_delicatula</t>
  </si>
  <si>
    <t>swallowtails</t>
  </si>
  <si>
    <t>Swamp_cicada</t>
  </si>
  <si>
    <t>Cicadoidea</t>
  </si>
  <si>
    <t>Cicadidae</t>
  </si>
  <si>
    <t>Neotibicen_tibicen</t>
  </si>
  <si>
    <t>thread_waisted_wasps</t>
  </si>
  <si>
    <t>Sphecidae</t>
  </si>
  <si>
    <t>pred/poll</t>
  </si>
  <si>
    <t>tiger_crane_flies</t>
  </si>
  <si>
    <t>Nematocera</t>
  </si>
  <si>
    <t>Tipuloidea</t>
  </si>
  <si>
    <t>Tipulidae</t>
  </si>
  <si>
    <t>Nephrotoma_sp</t>
  </si>
  <si>
    <t>treehoppers</t>
  </si>
  <si>
    <t>Membracidae</t>
  </si>
  <si>
    <t>true_bugs</t>
  </si>
  <si>
    <t>true_hoppers</t>
  </si>
  <si>
    <t>two_spotted_scoliid_wasp</t>
  </si>
  <si>
    <t>Scolioidea</t>
  </si>
  <si>
    <t>Scoliidae</t>
  </si>
  <si>
    <t>Scolia_dubia_dubia</t>
  </si>
  <si>
    <t>Typical_crane_flies</t>
  </si>
  <si>
    <t>Apis_mellifera</t>
  </si>
  <si>
    <t>whites_yellows_sulphurs</t>
  </si>
  <si>
    <t>Zabulon_skipper</t>
  </si>
  <si>
    <t>Lon_zabulon</t>
  </si>
  <si>
    <t>Zebra_jumping_spider</t>
  </si>
  <si>
    <t>Salticus_scenicus</t>
  </si>
  <si>
    <t>Opisthothelae</t>
  </si>
  <si>
    <r>
      <t> </t>
    </r>
    <r>
      <rPr>
        <sz val="9"/>
        <color rgb="FF000000"/>
        <rFont val="Verdana"/>
        <charset val="1"/>
      </rPr>
      <t>Polyphaga</t>
    </r>
  </si>
  <si>
    <t>Chrysomeloidea </t>
  </si>
  <si>
    <t>Chrysomelidae </t>
  </si>
  <si>
    <t>Trirhabda bacharidis</t>
  </si>
  <si>
    <t> Brachycera</t>
  </si>
  <si>
    <t> Muscinae</t>
  </si>
  <si>
    <t>Muscidae</t>
  </si>
  <si>
    <t>Musca domestica</t>
  </si>
  <si>
    <t>Aculeata</t>
  </si>
  <si>
    <t xml:space="preserve"> Vespoidea</t>
  </si>
  <si>
    <t xml:space="preserve"> Vespidae</t>
  </si>
  <si>
    <t xml:space="preserve">Coleoptera </t>
  </si>
  <si>
    <t xml:space="preserve">Cantharidae </t>
  </si>
  <si>
    <t>Coliadinae</t>
  </si>
  <si>
    <t xml:space="preserve">Papilionoidea </t>
  </si>
  <si>
    <t>Colias philodice</t>
  </si>
  <si>
    <t>pollinators</t>
  </si>
  <si>
    <t>red</t>
  </si>
  <si>
    <t>white</t>
  </si>
  <si>
    <t xml:space="preserve">blue </t>
  </si>
  <si>
    <t>yellow</t>
  </si>
  <si>
    <t>14 spotted lady beetle</t>
  </si>
  <si>
    <t>tribe tanyetarsinis</t>
  </si>
  <si>
    <t>seven-spotted ladybird</t>
  </si>
  <si>
    <t xml:space="preserve">unidentified beetle </t>
  </si>
  <si>
    <t>unidentified bee</t>
  </si>
  <si>
    <t>house fly</t>
  </si>
  <si>
    <t>long-legged fly</t>
  </si>
  <si>
    <t>yellow-footed ant</t>
  </si>
  <si>
    <t>sub-family chironominae</t>
  </si>
  <si>
    <t xml:space="preserve">American mite eating ant </t>
  </si>
  <si>
    <t>4-spotted clover leafhopper</t>
  </si>
  <si>
    <t>Syrphidae spp.</t>
  </si>
  <si>
    <t>Diptera spp.</t>
  </si>
  <si>
    <t>Condylostylus comatus</t>
  </si>
  <si>
    <t xml:space="preserve">Toxomerus marginatus </t>
  </si>
  <si>
    <t>Lasius americanus</t>
  </si>
  <si>
    <t>Conotelus spp.</t>
  </si>
  <si>
    <t>Aphis spiraecola</t>
  </si>
  <si>
    <t>Lasioglossum imitatum</t>
  </si>
  <si>
    <t>Bombus impatiens</t>
  </si>
  <si>
    <t>Ceratina strenua</t>
  </si>
  <si>
    <t>Amblypsilopus scintillans</t>
  </si>
  <si>
    <t>Bethylinae spp.</t>
  </si>
  <si>
    <t>Polites peckius</t>
  </si>
  <si>
    <t>Lucilia spp.</t>
  </si>
  <si>
    <t>Lon zabulon</t>
  </si>
  <si>
    <t>Protophormia terraenovae</t>
  </si>
  <si>
    <t>unknown fly #1</t>
  </si>
  <si>
    <t>Vespula squanosa</t>
  </si>
  <si>
    <t>Aedes spp.</t>
  </si>
  <si>
    <t>Pemphredon spp.</t>
  </si>
  <si>
    <t>Lucidota atra</t>
  </si>
  <si>
    <t xml:space="preserve">Lonchaea spp. </t>
  </si>
  <si>
    <t xml:space="preserve">Vespula spp. </t>
  </si>
  <si>
    <t>Episyrphus spp.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</si>
</sst>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4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202124"/>
      <name val="Calibri"/>
      <scheme val="minor"/>
    </font>
    <font>
      <sz val="11"/>
      <color rgb="FF1F1F1F"/>
      <name val="Aptos Narrow"/>
      <scheme val="minor"/>
    </font>
    <font>
      <sz val="11"/>
      <color theme="1"/>
      <name val="Aptos Narrow"/>
      <scheme val="minor"/>
    </font>
    <font>
      <sz val="9"/>
      <color rgb="FF000000"/>
      <name val="Verdana"/>
      <charset val="1"/>
    </font>
    <font>
      <sz val="9"/>
      <color rgb="FF777777"/>
      <name val="Verdana"/>
      <charset val="1"/>
    </font>
    <font>
      <sz val="11"/>
      <color rgb="FF000000"/>
      <name val="Aptos Narrow"/>
      <charset val="1"/>
    </font>
    <font>
      <i/>
      <sz val="11"/>
      <color rgb="FF000000"/>
      <name val="Calibri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4" fillId="0" borderId="12" xfId="0" applyFont="1" applyBorder="1"/>
    <xf numFmtId="0" fontId="0" fillId="0" borderId="14" xfId="0" applyBorder="1"/>
    <xf numFmtId="0" fontId="5" fillId="0" borderId="0" xfId="0" applyFont="1"/>
    <xf numFmtId="14" fontId="0" fillId="0" borderId="0" xfId="0" applyNumberFormat="1"/>
    <xf numFmtId="18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0" borderId="12" xfId="1" applyBorder="1" applyAlignment="1"/>
    <xf numFmtId="0" fontId="1" fillId="0" borderId="0" xfId="1" applyBorder="1" applyAlignment="1"/>
    <xf numFmtId="0" fontId="4" fillId="0" borderId="11" xfId="0" applyFont="1" applyBorder="1" applyAlignment="1">
      <alignment horizontal="center"/>
    </xf>
    <xf numFmtId="0" fontId="4" fillId="0" borderId="3" xfId="0" applyFont="1" applyBorder="1"/>
    <xf numFmtId="0" fontId="4" fillId="0" borderId="11" xfId="0" applyFont="1" applyBorder="1"/>
    <xf numFmtId="0" fontId="11" fillId="0" borderId="3" xfId="0" applyFont="1" applyBorder="1"/>
    <xf numFmtId="0" fontId="11" fillId="0" borderId="5" xfId="0" applyFont="1" applyBorder="1"/>
    <xf numFmtId="0" fontId="12" fillId="0" borderId="14" xfId="0" applyFont="1" applyBorder="1"/>
    <xf numFmtId="0" fontId="12" fillId="0" borderId="0" xfId="0" applyFont="1"/>
    <xf numFmtId="0" fontId="4" fillId="0" borderId="8" xfId="0" applyFont="1" applyBorder="1" applyAlignment="1">
      <alignment vertical="top"/>
    </xf>
    <xf numFmtId="0" fontId="0" fillId="0" borderId="3" xfId="0" applyBorder="1"/>
    <xf numFmtId="0" fontId="1" fillId="0" borderId="15" xfId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13" xfId="1" applyBorder="1" applyAlignment="1"/>
    <xf numFmtId="0" fontId="4" fillId="0" borderId="17" xfId="0" applyFont="1" applyBorder="1"/>
    <xf numFmtId="0" fontId="4" fillId="0" borderId="5" xfId="0" applyFont="1" applyBorder="1" applyAlignment="1">
      <alignment vertical="top"/>
    </xf>
    <xf numFmtId="0" fontId="4" fillId="0" borderId="3" xfId="0" applyFont="1" applyBorder="1" applyAlignment="1">
      <alignment horizontal="center"/>
    </xf>
    <xf numFmtId="0" fontId="3" fillId="0" borderId="0" xfId="0" applyFont="1"/>
    <xf numFmtId="0" fontId="1" fillId="0" borderId="16" xfId="1" applyBorder="1" applyAlignment="1">
      <alignment horizontal="left"/>
    </xf>
    <xf numFmtId="0" fontId="13" fillId="0" borderId="0" xfId="0" applyFont="1"/>
    <xf numFmtId="14" fontId="13" fillId="0" borderId="0" xfId="0" applyNumberFormat="1" applyFont="1"/>
    <xf numFmtId="0" fontId="11" fillId="0" borderId="0" xfId="0" applyFont="1"/>
    <xf numFmtId="0" fontId="13" fillId="0" borderId="6" xfId="0" applyFont="1" applyBorder="1"/>
    <xf numFmtId="164" fontId="13" fillId="0" borderId="6" xfId="0" applyNumberFormat="1" applyFont="1" applyBorder="1"/>
    <xf numFmtId="14" fontId="13" fillId="0" borderId="6" xfId="0" applyNumberFormat="1" applyFont="1" applyBorder="1"/>
    <xf numFmtId="0" fontId="0" fillId="0" borderId="6" xfId="0" applyBorder="1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1" fillId="0" borderId="12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15" xfId="1" applyBorder="1" applyAlignment="1"/>
    <xf numFmtId="0" fontId="1" fillId="0" borderId="16" xfId="1" applyBorder="1" applyAlignment="1"/>
    <xf numFmtId="0" fontId="3" fillId="0" borderId="6" xfId="0" quotePrefix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2" xfId="1" applyBorder="1" applyAlignment="1"/>
    <xf numFmtId="0" fontId="1" fillId="0" borderId="13" xfId="1" applyBorder="1" applyAlignment="1"/>
    <xf numFmtId="0" fontId="1" fillId="0" borderId="0" xfId="1" applyBorder="1" applyAlignment="1"/>
    <xf numFmtId="0" fontId="1" fillId="0" borderId="4" xfId="1" applyBorder="1" applyAlignment="1"/>
    <xf numFmtId="0" fontId="0" fillId="0" borderId="1" xfId="0" applyBorder="1" applyAlignment="1"/>
    <xf numFmtId="0" fontId="0" fillId="0" borderId="2" xfId="0" applyBorder="1" applyAlignment="1"/>
    <xf numFmtId="0" fontId="11" fillId="0" borderId="0" xfId="0" applyFont="1" applyAlignment="1"/>
    <xf numFmtId="0" fontId="11" fillId="0" borderId="4" xfId="0" applyFont="1" applyBorder="1" applyAlignment="1"/>
    <xf numFmtId="0" fontId="3" fillId="0" borderId="0" xfId="0" applyFont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0" fillId="0" borderId="0" xfId="0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3" fillId="0" borderId="4" xfId="0" applyFont="1" applyBorder="1" applyAlignment="1"/>
    <xf numFmtId="0" fontId="0" fillId="0" borderId="12" xfId="0" applyBorder="1" applyAlignment="1"/>
    <xf numFmtId="0" fontId="0" fillId="0" borderId="15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ycaudubon.org/issues-of-concern/harbor-herons" TargetMode="External"/><Relationship Id="rId2" Type="http://schemas.openxmlformats.org/officeDocument/2006/relationships/hyperlink" Target="mailto:naturalareas@randallsisland.org" TargetMode="External"/><Relationship Id="rId1" Type="http://schemas.openxmlformats.org/officeDocument/2006/relationships/hyperlink" Target="https://randallsisland.org/things-to-see-do/park-as-lab/" TargetMode="External"/><Relationship Id="rId4" Type="http://schemas.openxmlformats.org/officeDocument/2006/relationships/hyperlink" Target="mailto:olivia.smith@randallsislan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opLeftCell="A29" workbookViewId="0">
      <selection activeCell="H2" sqref="H2"/>
    </sheetView>
  </sheetViews>
  <sheetFormatPr defaultRowHeight="15"/>
  <cols>
    <col min="1" max="1" width="28.85546875" style="19" customWidth="1"/>
    <col min="2" max="2" width="39.28515625" customWidth="1"/>
    <col min="3" max="3" width="19.85546875" bestFit="1" customWidth="1"/>
    <col min="4" max="4" width="10.140625" customWidth="1"/>
    <col min="6" max="6" width="18.140625" customWidth="1"/>
    <col min="7" max="7" width="17.28515625" customWidth="1"/>
  </cols>
  <sheetData>
    <row r="1" spans="1:7">
      <c r="A1" s="25" t="s">
        <v>0</v>
      </c>
      <c r="B1" s="71" t="s">
        <v>1</v>
      </c>
      <c r="C1" s="71"/>
      <c r="D1" s="71"/>
      <c r="E1" s="71"/>
      <c r="F1" s="71"/>
      <c r="G1" s="72"/>
    </row>
    <row r="2" spans="1:7" ht="45.75" customHeight="1">
      <c r="A2" s="26" t="s">
        <v>2</v>
      </c>
      <c r="B2" s="39" t="s">
        <v>3</v>
      </c>
      <c r="C2" s="39"/>
      <c r="D2" s="39"/>
      <c r="E2" s="39"/>
      <c r="F2" s="39"/>
      <c r="G2" s="40"/>
    </row>
    <row r="3" spans="1:7">
      <c r="A3" s="14" t="s">
        <v>4</v>
      </c>
      <c r="B3" s="32" t="s">
        <v>5</v>
      </c>
      <c r="C3" s="41" t="s">
        <v>6</v>
      </c>
      <c r="D3" s="41"/>
      <c r="E3" s="73" t="s">
        <v>7</v>
      </c>
      <c r="F3" s="73"/>
      <c r="G3" s="74"/>
    </row>
    <row r="4" spans="1:7">
      <c r="A4" s="14"/>
      <c r="B4" s="28" t="s">
        <v>8</v>
      </c>
      <c r="C4" s="37" t="s">
        <v>9</v>
      </c>
      <c r="D4" s="37"/>
      <c r="E4" s="37" t="s">
        <v>10</v>
      </c>
      <c r="F4" s="37"/>
      <c r="G4" s="38"/>
    </row>
    <row r="5" spans="1:7">
      <c r="A5" s="14"/>
      <c r="B5" s="28" t="s">
        <v>11</v>
      </c>
      <c r="C5" s="75" t="s">
        <v>12</v>
      </c>
      <c r="D5" s="75"/>
      <c r="E5" s="37" t="s">
        <v>13</v>
      </c>
      <c r="F5" s="37"/>
      <c r="G5" s="38"/>
    </row>
    <row r="6" spans="1:7" ht="84" customHeight="1">
      <c r="A6" s="20" t="s">
        <v>14</v>
      </c>
      <c r="B6" s="39" t="s">
        <v>15</v>
      </c>
      <c r="C6" s="39"/>
      <c r="D6" s="39"/>
      <c r="E6" s="39"/>
      <c r="F6" s="39"/>
      <c r="G6" s="40"/>
    </row>
    <row r="7" spans="1:7">
      <c r="A7" s="42"/>
      <c r="B7" s="43"/>
      <c r="C7" s="43"/>
      <c r="D7" s="43"/>
      <c r="E7" s="43"/>
      <c r="F7" s="43"/>
      <c r="G7" s="44"/>
    </row>
    <row r="8" spans="1:7">
      <c r="A8" s="15" t="s">
        <v>16</v>
      </c>
      <c r="B8" s="1" t="s">
        <v>17</v>
      </c>
      <c r="C8" s="76" t="s">
        <v>18</v>
      </c>
      <c r="D8" s="76"/>
      <c r="E8" s="76"/>
      <c r="F8" s="76"/>
      <c r="G8" s="77"/>
    </row>
    <row r="9" spans="1:7">
      <c r="A9" s="14"/>
      <c r="B9" t="s">
        <v>19</v>
      </c>
      <c r="C9" s="45" t="s">
        <v>20</v>
      </c>
      <c r="D9" s="45"/>
      <c r="E9" s="45"/>
      <c r="F9" s="45"/>
      <c r="G9" s="46"/>
    </row>
    <row r="10" spans="1:7">
      <c r="A10" s="14"/>
      <c r="B10" t="s">
        <v>21</v>
      </c>
      <c r="C10" s="78" t="s">
        <v>22</v>
      </c>
      <c r="D10" s="78"/>
      <c r="E10" s="78"/>
      <c r="F10" s="78"/>
      <c r="G10" s="79"/>
    </row>
    <row r="11" spans="1:7">
      <c r="A11" s="14"/>
      <c r="B11" t="s">
        <v>23</v>
      </c>
      <c r="C11" s="47" t="s">
        <v>24</v>
      </c>
      <c r="D11" s="47"/>
      <c r="E11" s="47"/>
      <c r="F11" s="47"/>
      <c r="G11" s="48"/>
    </row>
    <row r="12" spans="1:7">
      <c r="A12" s="14"/>
      <c r="B12" t="s">
        <v>25</v>
      </c>
      <c r="C12" s="47" t="s">
        <v>26</v>
      </c>
      <c r="D12" s="47"/>
      <c r="E12" s="47"/>
      <c r="F12" s="47"/>
      <c r="G12" s="48"/>
    </row>
    <row r="13" spans="1:7">
      <c r="A13" s="42"/>
      <c r="B13" s="43"/>
      <c r="C13" s="43"/>
      <c r="D13" s="43"/>
      <c r="E13" s="43"/>
      <c r="F13" s="43"/>
      <c r="G13" s="44"/>
    </row>
    <row r="14" spans="1:7">
      <c r="A14" s="27" t="s">
        <v>27</v>
      </c>
      <c r="B14" s="49"/>
      <c r="C14" s="49"/>
      <c r="D14" s="49"/>
      <c r="E14" s="49"/>
      <c r="F14" s="49"/>
      <c r="G14" s="50"/>
    </row>
    <row r="15" spans="1:7">
      <c r="A15" s="14" t="s">
        <v>28</v>
      </c>
      <c r="B15" s="78" t="s">
        <v>29</v>
      </c>
      <c r="C15" s="78"/>
      <c r="D15" s="78"/>
      <c r="E15" s="78"/>
      <c r="F15" s="78"/>
      <c r="G15" s="79"/>
    </row>
    <row r="16" spans="1:7">
      <c r="A16" s="14" t="s">
        <v>30</v>
      </c>
      <c r="B16" s="78" t="s">
        <v>31</v>
      </c>
      <c r="C16" s="78"/>
      <c r="D16" s="78"/>
      <c r="E16" s="78"/>
      <c r="F16" s="78"/>
      <c r="G16" s="79"/>
    </row>
    <row r="17" spans="1:7">
      <c r="A17" s="14" t="s">
        <v>32</v>
      </c>
      <c r="B17" s="78" t="s">
        <v>33</v>
      </c>
      <c r="C17" s="78"/>
      <c r="D17" s="78"/>
      <c r="E17" s="78"/>
      <c r="F17" s="78"/>
      <c r="G17" s="79"/>
    </row>
    <row r="18" spans="1:7">
      <c r="A18" s="14" t="s">
        <v>34</v>
      </c>
      <c r="B18" s="49" t="s">
        <v>35</v>
      </c>
      <c r="C18" s="49"/>
      <c r="D18" s="49"/>
      <c r="E18" s="49"/>
      <c r="F18" s="49"/>
      <c r="G18" s="50"/>
    </row>
    <row r="19" spans="1:7">
      <c r="A19" s="14" t="s">
        <v>36</v>
      </c>
      <c r="B19" s="78" t="s">
        <v>37</v>
      </c>
      <c r="C19" s="80"/>
      <c r="D19" s="80"/>
      <c r="E19" s="80"/>
      <c r="F19" s="80"/>
      <c r="G19" s="81"/>
    </row>
    <row r="20" spans="1:7">
      <c r="A20" s="14" t="s">
        <v>38</v>
      </c>
      <c r="B20" s="78" t="s">
        <v>39</v>
      </c>
      <c r="C20" s="78"/>
      <c r="D20" s="78"/>
      <c r="E20" s="78"/>
      <c r="F20" s="78"/>
      <c r="G20" s="79"/>
    </row>
    <row r="21" spans="1:7">
      <c r="A21" s="51"/>
      <c r="B21" s="52"/>
      <c r="C21" s="53"/>
      <c r="D21" s="53"/>
      <c r="E21" s="53"/>
      <c r="F21" s="53"/>
      <c r="G21" s="54"/>
    </row>
    <row r="22" spans="1:7">
      <c r="A22" s="13" t="s">
        <v>40</v>
      </c>
      <c r="B22" s="55"/>
      <c r="C22" s="55"/>
      <c r="D22" s="55"/>
      <c r="E22" s="55"/>
      <c r="F22" s="55"/>
      <c r="G22" s="56"/>
    </row>
    <row r="23" spans="1:7">
      <c r="A23" s="16" t="s">
        <v>41</v>
      </c>
      <c r="B23" s="75" t="s">
        <v>42</v>
      </c>
      <c r="C23" s="75"/>
      <c r="D23" s="75"/>
      <c r="E23" s="75"/>
      <c r="F23" s="75"/>
      <c r="G23" s="82"/>
    </row>
    <row r="24" spans="1:7">
      <c r="A24" s="16" t="s">
        <v>43</v>
      </c>
      <c r="B24" s="75" t="s">
        <v>44</v>
      </c>
      <c r="C24" s="75"/>
      <c r="D24" s="75"/>
      <c r="E24" s="75"/>
      <c r="F24" s="75"/>
      <c r="G24" s="82"/>
    </row>
    <row r="25" spans="1:7">
      <c r="A25" s="16" t="s">
        <v>45</v>
      </c>
      <c r="B25" s="37" t="s">
        <v>46</v>
      </c>
      <c r="C25" s="37"/>
      <c r="D25" s="37"/>
      <c r="E25" s="37"/>
      <c r="F25" s="37"/>
      <c r="G25" s="38"/>
    </row>
    <row r="26" spans="1:7">
      <c r="A26" s="16" t="s">
        <v>47</v>
      </c>
      <c r="B26" s="75" t="s">
        <v>48</v>
      </c>
      <c r="C26" s="75"/>
      <c r="D26" s="75"/>
      <c r="E26" s="75"/>
      <c r="F26" s="75"/>
      <c r="G26" s="82"/>
    </row>
    <row r="27" spans="1:7">
      <c r="A27" s="16" t="s">
        <v>49</v>
      </c>
      <c r="B27" s="75" t="s">
        <v>50</v>
      </c>
      <c r="C27" s="75"/>
      <c r="D27" s="75"/>
      <c r="E27" s="75"/>
      <c r="F27" s="75"/>
      <c r="G27" s="82"/>
    </row>
    <row r="28" spans="1:7">
      <c r="A28" s="16" t="s">
        <v>51</v>
      </c>
      <c r="B28" s="75" t="s">
        <v>52</v>
      </c>
      <c r="C28" s="75"/>
      <c r="D28" s="75"/>
      <c r="E28" s="75"/>
      <c r="F28" s="75"/>
      <c r="G28" s="82"/>
    </row>
    <row r="29" spans="1:7">
      <c r="A29" s="16" t="s">
        <v>53</v>
      </c>
      <c r="B29" s="75" t="s">
        <v>54</v>
      </c>
      <c r="C29" s="75"/>
      <c r="D29" s="75"/>
      <c r="E29" s="75"/>
      <c r="F29" s="75"/>
      <c r="G29" s="82"/>
    </row>
    <row r="30" spans="1:7">
      <c r="A30" s="16" t="s">
        <v>55</v>
      </c>
      <c r="B30" s="75" t="s">
        <v>56</v>
      </c>
      <c r="C30" s="75"/>
      <c r="D30" s="75"/>
      <c r="E30" s="75"/>
      <c r="F30" s="75"/>
      <c r="G30" s="82"/>
    </row>
    <row r="31" spans="1:7">
      <c r="A31" s="16" t="s">
        <v>57</v>
      </c>
      <c r="B31" s="75" t="s">
        <v>58</v>
      </c>
      <c r="C31" s="75"/>
      <c r="D31" s="75"/>
      <c r="E31" s="75"/>
      <c r="F31" s="75"/>
      <c r="G31" s="82"/>
    </row>
    <row r="32" spans="1:7">
      <c r="A32" s="16" t="s">
        <v>59</v>
      </c>
      <c r="B32" s="75" t="s">
        <v>60</v>
      </c>
      <c r="C32" s="75"/>
      <c r="D32" s="75"/>
      <c r="E32" s="75"/>
      <c r="F32" s="75"/>
      <c r="G32" s="82"/>
    </row>
    <row r="33" spans="1:15">
      <c r="A33" s="16" t="s">
        <v>61</v>
      </c>
      <c r="B33" s="75" t="s">
        <v>62</v>
      </c>
      <c r="C33" s="75"/>
      <c r="D33" s="75"/>
      <c r="E33" s="75"/>
      <c r="F33" s="75"/>
      <c r="G33" s="82"/>
    </row>
    <row r="34" spans="1:15">
      <c r="A34" s="16" t="s">
        <v>63</v>
      </c>
      <c r="B34" s="75" t="s">
        <v>64</v>
      </c>
      <c r="C34" s="75"/>
      <c r="D34" s="75"/>
      <c r="E34" s="75"/>
      <c r="F34" s="75"/>
      <c r="G34" s="82"/>
    </row>
    <row r="35" spans="1:15">
      <c r="A35" s="16" t="s">
        <v>65</v>
      </c>
      <c r="B35" s="75" t="s">
        <v>66</v>
      </c>
      <c r="C35" s="75"/>
      <c r="D35" s="75"/>
      <c r="E35" s="75"/>
      <c r="F35" s="75"/>
      <c r="G35" s="82"/>
    </row>
    <row r="36" spans="1:15" ht="35.25" customHeight="1">
      <c r="A36" s="16" t="s">
        <v>67</v>
      </c>
      <c r="B36" s="57" t="s">
        <v>68</v>
      </c>
      <c r="C36" s="57"/>
      <c r="D36" s="57"/>
      <c r="E36" s="57"/>
      <c r="F36" s="57"/>
      <c r="G36" s="58"/>
    </row>
    <row r="37" spans="1:15" ht="28.5" customHeight="1">
      <c r="A37" s="16" t="s">
        <v>69</v>
      </c>
      <c r="B37" s="57" t="s">
        <v>70</v>
      </c>
      <c r="C37" s="57"/>
      <c r="D37" s="57"/>
      <c r="E37" s="57"/>
      <c r="F37" s="57"/>
      <c r="G37" s="58"/>
    </row>
    <row r="38" spans="1:15">
      <c r="A38" s="16" t="s">
        <v>71</v>
      </c>
      <c r="B38" s="75" t="s">
        <v>72</v>
      </c>
      <c r="C38" s="75"/>
      <c r="D38" s="75"/>
      <c r="E38" s="75"/>
      <c r="F38" s="75"/>
      <c r="G38" s="82"/>
    </row>
    <row r="39" spans="1:15">
      <c r="A39" s="16" t="s">
        <v>73</v>
      </c>
      <c r="B39" s="75" t="s">
        <v>74</v>
      </c>
      <c r="C39" s="75"/>
      <c r="D39" s="75"/>
      <c r="E39" s="75"/>
      <c r="F39" s="75"/>
      <c r="G39" s="82"/>
    </row>
    <row r="40" spans="1:15">
      <c r="A40" s="16" t="s">
        <v>75</v>
      </c>
      <c r="B40" s="75" t="s">
        <v>76</v>
      </c>
      <c r="C40" s="75"/>
      <c r="D40" s="75"/>
      <c r="E40" s="75"/>
      <c r="F40" s="75"/>
      <c r="G40" s="82"/>
    </row>
    <row r="41" spans="1:15">
      <c r="A41" s="17" t="s">
        <v>77</v>
      </c>
      <c r="B41" s="61" t="s">
        <v>78</v>
      </c>
      <c r="C41" s="62"/>
      <c r="D41" s="62"/>
      <c r="E41" s="62"/>
      <c r="F41" s="62"/>
      <c r="G41" s="63"/>
    </row>
    <row r="42" spans="1:15">
      <c r="A42" s="64"/>
      <c r="B42" s="65"/>
      <c r="C42" s="65"/>
      <c r="D42" s="65"/>
      <c r="E42" s="65"/>
      <c r="F42" s="65"/>
      <c r="G42" s="66"/>
    </row>
    <row r="43" spans="1:15">
      <c r="A43" s="15" t="s">
        <v>79</v>
      </c>
      <c r="B43" s="83"/>
      <c r="C43" s="83"/>
      <c r="D43" s="67"/>
      <c r="E43" s="67"/>
      <c r="F43" s="67"/>
      <c r="G43" s="68"/>
    </row>
    <row r="44" spans="1:15">
      <c r="A44" s="14"/>
      <c r="B44" s="78" t="s">
        <v>80</v>
      </c>
      <c r="C44" s="78"/>
      <c r="D44" s="69" t="s">
        <v>81</v>
      </c>
      <c r="E44" s="69"/>
      <c r="F44" s="69"/>
      <c r="G44" s="70"/>
    </row>
    <row r="45" spans="1:15">
      <c r="A45" s="18"/>
      <c r="B45" s="84" t="s">
        <v>82</v>
      </c>
      <c r="C45" s="84"/>
      <c r="D45" s="59" t="s">
        <v>83</v>
      </c>
      <c r="E45" s="59"/>
      <c r="F45" s="59"/>
      <c r="G45" s="60"/>
    </row>
    <row r="46" spans="1:15">
      <c r="A46" s="21" t="s">
        <v>84</v>
      </c>
      <c r="B46" s="11" t="s">
        <v>85</v>
      </c>
      <c r="C46" s="11"/>
      <c r="D46" s="11"/>
      <c r="E46" s="11"/>
      <c r="F46" s="11"/>
      <c r="G46" s="24"/>
      <c r="H46" s="12"/>
      <c r="I46" s="12"/>
      <c r="J46" s="12"/>
      <c r="K46" s="12"/>
      <c r="L46" s="12"/>
      <c r="M46" s="12"/>
      <c r="N46" s="12"/>
      <c r="O46" s="12"/>
    </row>
    <row r="47" spans="1:15">
      <c r="A47" s="2"/>
      <c r="B47" s="22" t="s">
        <v>86</v>
      </c>
      <c r="C47" s="22"/>
      <c r="D47" s="22"/>
      <c r="E47" s="22"/>
      <c r="F47" s="22"/>
      <c r="G47" s="29"/>
      <c r="H47" s="23"/>
      <c r="I47" s="23"/>
      <c r="J47" s="23"/>
      <c r="K47" s="23"/>
      <c r="L47" s="23"/>
      <c r="M47" s="23"/>
      <c r="N47" s="23"/>
      <c r="O47" s="23"/>
    </row>
  </sheetData>
  <mergeCells count="51">
    <mergeCell ref="B45:C45"/>
    <mergeCell ref="D45:G45"/>
    <mergeCell ref="B41:G41"/>
    <mergeCell ref="A42:G42"/>
    <mergeCell ref="B43:C43"/>
    <mergeCell ref="D43:G43"/>
    <mergeCell ref="B44:C44"/>
    <mergeCell ref="D44:G44"/>
    <mergeCell ref="B40:G40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28:G28"/>
    <mergeCell ref="B16:G16"/>
    <mergeCell ref="B17:G17"/>
    <mergeCell ref="B18:G18"/>
    <mergeCell ref="B19:G19"/>
    <mergeCell ref="A21:G21"/>
    <mergeCell ref="B22:G22"/>
    <mergeCell ref="B23:G23"/>
    <mergeCell ref="B24:G24"/>
    <mergeCell ref="B25:G25"/>
    <mergeCell ref="B26:G26"/>
    <mergeCell ref="B27:G27"/>
    <mergeCell ref="B20:G20"/>
    <mergeCell ref="B15:G15"/>
    <mergeCell ref="B6:G6"/>
    <mergeCell ref="A7:G7"/>
    <mergeCell ref="C8:G8"/>
    <mergeCell ref="C9:G9"/>
    <mergeCell ref="C10:G10"/>
    <mergeCell ref="C11:G11"/>
    <mergeCell ref="A13:G13"/>
    <mergeCell ref="B14:G14"/>
    <mergeCell ref="C12:G12"/>
    <mergeCell ref="C5:D5"/>
    <mergeCell ref="E5:G5"/>
    <mergeCell ref="B1:G1"/>
    <mergeCell ref="B2:G2"/>
    <mergeCell ref="E3:G3"/>
    <mergeCell ref="C4:D4"/>
    <mergeCell ref="E4:G4"/>
    <mergeCell ref="C3:D3"/>
  </mergeCells>
  <hyperlinks>
    <hyperlink ref="D45" r:id="rId1" xr:uid="{DCA23A8E-0EA6-4AED-ABF8-C76037AB8537}"/>
    <hyperlink ref="D44" r:id="rId2" xr:uid="{DF1BE6C0-70C1-4377-9ACD-8999C5D8FFC4}"/>
    <hyperlink ref="B47" r:id="rId3" xr:uid="{74A72DA4-B451-46AD-8765-B6EA36C3B278}"/>
    <hyperlink ref="D45:G45" r:id="rId4" display="olivia.smith@randallsisland.org" xr:uid="{3B9D02D0-1A29-47B6-B16D-A2822CE925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2305D-7899-465E-A35B-5CC5B5BE65FB}">
  <dimension ref="A1:R25"/>
  <sheetViews>
    <sheetView tabSelected="1" workbookViewId="0">
      <selection activeCell="Q17" sqref="Q17"/>
    </sheetView>
  </sheetViews>
  <sheetFormatPr defaultRowHeight="15"/>
  <cols>
    <col min="2" max="2" width="11.7109375" customWidth="1"/>
    <col min="4" max="4" width="11.28515625" customWidth="1"/>
    <col min="6" max="6" width="11.140625" bestFit="1" customWidth="1"/>
    <col min="9" max="9" width="12.140625" customWidth="1"/>
    <col min="11" max="11" width="13.140625" customWidth="1"/>
    <col min="13" max="13" width="14" customWidth="1"/>
    <col min="18" max="18" width="27.5703125" customWidth="1"/>
  </cols>
  <sheetData>
    <row r="1" spans="1:18">
      <c r="A1" s="33" t="s">
        <v>87</v>
      </c>
      <c r="B1" s="33" t="s">
        <v>88</v>
      </c>
      <c r="C1" s="33" t="s">
        <v>89</v>
      </c>
      <c r="D1" s="34" t="s">
        <v>47</v>
      </c>
      <c r="E1" s="34" t="s">
        <v>49</v>
      </c>
      <c r="F1" s="35" t="s">
        <v>41</v>
      </c>
      <c r="G1" s="33" t="s">
        <v>45</v>
      </c>
      <c r="H1" s="33" t="s">
        <v>43</v>
      </c>
      <c r="I1" s="33" t="s">
        <v>51</v>
      </c>
      <c r="J1" s="33" t="s">
        <v>53</v>
      </c>
      <c r="K1" s="33" t="s">
        <v>90</v>
      </c>
      <c r="L1" s="33" t="s">
        <v>57</v>
      </c>
      <c r="M1" s="33" t="s">
        <v>59</v>
      </c>
      <c r="N1" s="33" t="s">
        <v>91</v>
      </c>
      <c r="O1" s="33" t="s">
        <v>92</v>
      </c>
      <c r="P1" s="33" t="s">
        <v>93</v>
      </c>
      <c r="Q1" s="33" t="s">
        <v>94</v>
      </c>
      <c r="R1" s="33" t="s">
        <v>95</v>
      </c>
    </row>
    <row r="2" spans="1:18">
      <c r="A2" t="s">
        <v>96</v>
      </c>
      <c r="B2" t="s">
        <v>97</v>
      </c>
      <c r="C2" t="s">
        <v>98</v>
      </c>
      <c r="D2" s="5">
        <v>0.4</v>
      </c>
      <c r="E2" s="5">
        <v>0.41597222222222224</v>
      </c>
      <c r="F2" s="4">
        <v>45434</v>
      </c>
      <c r="G2">
        <v>77.7</v>
      </c>
      <c r="H2">
        <v>77.8</v>
      </c>
      <c r="I2">
        <v>1.6</v>
      </c>
      <c r="J2">
        <v>1</v>
      </c>
      <c r="K2" t="s">
        <v>99</v>
      </c>
      <c r="L2">
        <v>20</v>
      </c>
      <c r="M2">
        <v>20</v>
      </c>
      <c r="N2" t="s">
        <v>100</v>
      </c>
      <c r="O2" t="s">
        <v>101</v>
      </c>
      <c r="P2" t="s">
        <v>101</v>
      </c>
      <c r="Q2" t="s">
        <v>102</v>
      </c>
    </row>
    <row r="3" spans="1:18">
      <c r="A3" t="s">
        <v>96</v>
      </c>
      <c r="B3" t="s">
        <v>103</v>
      </c>
      <c r="C3" t="s">
        <v>98</v>
      </c>
      <c r="D3" s="5">
        <v>0.55972222222222223</v>
      </c>
      <c r="E3" s="5">
        <v>0.57152777777777775</v>
      </c>
      <c r="F3" s="4">
        <v>45434</v>
      </c>
      <c r="G3">
        <v>89.5</v>
      </c>
      <c r="H3">
        <v>87.9</v>
      </c>
      <c r="I3">
        <v>2.6</v>
      </c>
      <c r="J3">
        <v>1</v>
      </c>
      <c r="K3" t="s">
        <v>99</v>
      </c>
      <c r="L3">
        <v>20</v>
      </c>
      <c r="M3">
        <v>20</v>
      </c>
      <c r="N3" t="s">
        <v>100</v>
      </c>
      <c r="O3" t="s">
        <v>101</v>
      </c>
      <c r="P3" t="s">
        <v>101</v>
      </c>
      <c r="Q3" t="s">
        <v>102</v>
      </c>
    </row>
    <row r="4" spans="1:18">
      <c r="A4" t="s">
        <v>96</v>
      </c>
      <c r="B4" t="s">
        <v>97</v>
      </c>
      <c r="C4" t="s">
        <v>104</v>
      </c>
      <c r="D4" s="5">
        <v>0.46319444444444446</v>
      </c>
      <c r="E4" s="5">
        <v>0.47361111111111109</v>
      </c>
      <c r="F4" s="4">
        <v>45434</v>
      </c>
      <c r="G4">
        <v>86.4</v>
      </c>
      <c r="H4">
        <v>80.599999999999994</v>
      </c>
      <c r="I4">
        <v>1.5</v>
      </c>
      <c r="J4">
        <v>1</v>
      </c>
      <c r="K4" t="s">
        <v>99</v>
      </c>
      <c r="L4">
        <v>98</v>
      </c>
      <c r="M4">
        <v>15</v>
      </c>
      <c r="N4" t="s">
        <v>100</v>
      </c>
      <c r="O4" t="s">
        <v>101</v>
      </c>
      <c r="P4" t="s">
        <v>101</v>
      </c>
      <c r="Q4" t="s">
        <v>102</v>
      </c>
    </row>
    <row r="5" spans="1:18">
      <c r="A5" t="s">
        <v>96</v>
      </c>
      <c r="B5" t="s">
        <v>103</v>
      </c>
      <c r="C5" t="s">
        <v>104</v>
      </c>
      <c r="D5" s="5">
        <v>0.58888888888888891</v>
      </c>
      <c r="E5" s="5">
        <v>0.59930555555555554</v>
      </c>
      <c r="F5" s="4">
        <v>45434</v>
      </c>
      <c r="G5">
        <v>85.5</v>
      </c>
      <c r="H5">
        <v>81.5</v>
      </c>
      <c r="I5">
        <v>6.4</v>
      </c>
      <c r="J5">
        <v>2</v>
      </c>
      <c r="K5" t="s">
        <v>99</v>
      </c>
      <c r="L5">
        <v>30</v>
      </c>
      <c r="M5">
        <v>15</v>
      </c>
      <c r="N5" t="s">
        <v>100</v>
      </c>
      <c r="O5" t="s">
        <v>101</v>
      </c>
      <c r="P5" t="s">
        <v>101</v>
      </c>
      <c r="Q5" t="s">
        <v>102</v>
      </c>
    </row>
    <row r="6" spans="1:18">
      <c r="A6" t="s">
        <v>105</v>
      </c>
      <c r="B6" t="s">
        <v>97</v>
      </c>
      <c r="C6" t="s">
        <v>9</v>
      </c>
      <c r="D6" s="5">
        <v>0.40208333333333335</v>
      </c>
      <c r="E6" s="5">
        <v>0.41319444444444442</v>
      </c>
      <c r="F6" s="4">
        <v>45461</v>
      </c>
      <c r="G6">
        <v>87.3</v>
      </c>
      <c r="H6">
        <v>86</v>
      </c>
      <c r="I6">
        <v>1.1000000000000001</v>
      </c>
      <c r="J6">
        <v>1</v>
      </c>
      <c r="K6" t="s">
        <v>99</v>
      </c>
      <c r="L6">
        <v>0</v>
      </c>
      <c r="M6">
        <v>2</v>
      </c>
      <c r="N6" t="s">
        <v>106</v>
      </c>
      <c r="O6" t="s">
        <v>101</v>
      </c>
      <c r="P6" t="s">
        <v>101</v>
      </c>
      <c r="Q6" t="s">
        <v>102</v>
      </c>
      <c r="R6" t="s">
        <v>107</v>
      </c>
    </row>
    <row r="7" spans="1:18">
      <c r="A7" t="s">
        <v>105</v>
      </c>
      <c r="B7" t="s">
        <v>103</v>
      </c>
      <c r="C7" t="s">
        <v>9</v>
      </c>
      <c r="D7" s="5">
        <v>0.56597222222222221</v>
      </c>
      <c r="E7" s="5">
        <v>0.5756944444444444</v>
      </c>
      <c r="F7" s="4">
        <v>45461</v>
      </c>
      <c r="G7">
        <v>88.6</v>
      </c>
      <c r="H7">
        <v>80.7</v>
      </c>
      <c r="I7">
        <v>1.9</v>
      </c>
      <c r="J7">
        <v>1</v>
      </c>
      <c r="K7" t="s">
        <v>99</v>
      </c>
      <c r="L7">
        <v>0</v>
      </c>
      <c r="M7">
        <v>2</v>
      </c>
      <c r="N7" t="s">
        <v>108</v>
      </c>
      <c r="O7" t="s">
        <v>101</v>
      </c>
      <c r="P7" t="s">
        <v>101</v>
      </c>
      <c r="Q7" t="s">
        <v>102</v>
      </c>
    </row>
    <row r="8" spans="1:18">
      <c r="A8" t="s">
        <v>105</v>
      </c>
      <c r="B8" t="s">
        <v>97</v>
      </c>
      <c r="C8" t="s">
        <v>12</v>
      </c>
      <c r="D8" s="5">
        <v>0.45347222222222222</v>
      </c>
      <c r="E8" s="5">
        <v>0.46388888888888891</v>
      </c>
      <c r="F8" s="4">
        <v>45461</v>
      </c>
      <c r="G8">
        <v>94</v>
      </c>
      <c r="H8">
        <v>92.3</v>
      </c>
      <c r="I8">
        <v>1.5</v>
      </c>
      <c r="J8">
        <v>1</v>
      </c>
      <c r="K8" t="s">
        <v>99</v>
      </c>
      <c r="L8">
        <v>0</v>
      </c>
      <c r="M8">
        <v>40</v>
      </c>
      <c r="N8" t="s">
        <v>108</v>
      </c>
      <c r="O8" t="s">
        <v>101</v>
      </c>
      <c r="P8" t="s">
        <v>101</v>
      </c>
      <c r="Q8" t="s">
        <v>102</v>
      </c>
    </row>
    <row r="9" spans="1:18">
      <c r="A9" t="s">
        <v>105</v>
      </c>
      <c r="B9" t="s">
        <v>103</v>
      </c>
      <c r="C9" t="s">
        <v>12</v>
      </c>
      <c r="D9" s="5">
        <v>0.59027777777777779</v>
      </c>
      <c r="E9" s="5">
        <v>0.60069444444444442</v>
      </c>
      <c r="F9" s="4">
        <v>45461</v>
      </c>
      <c r="G9">
        <v>92.2</v>
      </c>
      <c r="H9">
        <v>90.8</v>
      </c>
      <c r="I9">
        <v>0.9</v>
      </c>
      <c r="J9">
        <v>0</v>
      </c>
      <c r="K9" t="s">
        <v>99</v>
      </c>
      <c r="L9">
        <v>0</v>
      </c>
      <c r="M9">
        <v>40</v>
      </c>
      <c r="N9" t="s">
        <v>108</v>
      </c>
      <c r="O9" t="s">
        <v>101</v>
      </c>
      <c r="P9" t="s">
        <v>101</v>
      </c>
      <c r="Q9" t="s">
        <v>102</v>
      </c>
    </row>
    <row r="10" spans="1:18">
      <c r="A10" t="s">
        <v>109</v>
      </c>
      <c r="B10" t="s">
        <v>97</v>
      </c>
      <c r="C10" t="s">
        <v>9</v>
      </c>
      <c r="D10" s="5">
        <v>0.37777777777777777</v>
      </c>
      <c r="E10" s="5">
        <v>0.38819444444444445</v>
      </c>
      <c r="F10" s="4">
        <v>45489</v>
      </c>
      <c r="G10">
        <v>90.1</v>
      </c>
      <c r="H10">
        <v>89.4</v>
      </c>
      <c r="I10">
        <v>1.4</v>
      </c>
      <c r="J10">
        <v>1</v>
      </c>
      <c r="K10" t="s">
        <v>99</v>
      </c>
      <c r="L10">
        <v>0</v>
      </c>
      <c r="M10">
        <v>5</v>
      </c>
      <c r="N10" t="s">
        <v>110</v>
      </c>
      <c r="O10" t="s">
        <v>101</v>
      </c>
      <c r="P10" t="s">
        <v>111</v>
      </c>
      <c r="Q10" t="s">
        <v>102</v>
      </c>
    </row>
    <row r="11" spans="1:18">
      <c r="A11" s="10" t="s">
        <v>109</v>
      </c>
      <c r="B11" t="s">
        <v>103</v>
      </c>
      <c r="C11" t="s">
        <v>9</v>
      </c>
      <c r="D11" s="5">
        <v>0.57847222222222228</v>
      </c>
      <c r="E11" s="5">
        <v>0.58888888888888891</v>
      </c>
      <c r="F11" s="4">
        <v>45489</v>
      </c>
      <c r="G11">
        <v>92.4</v>
      </c>
      <c r="H11">
        <v>91.7</v>
      </c>
      <c r="I11">
        <v>3.8</v>
      </c>
      <c r="J11">
        <v>1</v>
      </c>
      <c r="K11" t="s">
        <v>99</v>
      </c>
      <c r="L11">
        <v>0</v>
      </c>
      <c r="M11">
        <v>5</v>
      </c>
      <c r="N11" t="s">
        <v>112</v>
      </c>
      <c r="O11" t="s">
        <v>101</v>
      </c>
      <c r="P11" t="s">
        <v>111</v>
      </c>
      <c r="Q11" t="s">
        <v>102</v>
      </c>
    </row>
    <row r="12" spans="1:18">
      <c r="A12" s="10" t="s">
        <v>109</v>
      </c>
      <c r="B12" t="s">
        <v>97</v>
      </c>
      <c r="C12" t="s">
        <v>12</v>
      </c>
      <c r="D12" s="5">
        <v>0.40208333333333335</v>
      </c>
      <c r="E12" s="5">
        <v>0.41111111111111109</v>
      </c>
      <c r="F12" s="4">
        <v>45489</v>
      </c>
      <c r="G12">
        <v>100.1</v>
      </c>
      <c r="H12">
        <v>98.4</v>
      </c>
      <c r="I12">
        <v>1.2</v>
      </c>
      <c r="J12">
        <v>1</v>
      </c>
      <c r="K12" t="s">
        <v>99</v>
      </c>
      <c r="L12">
        <v>0</v>
      </c>
      <c r="M12">
        <v>10</v>
      </c>
      <c r="N12" t="s">
        <v>110</v>
      </c>
      <c r="O12" t="s">
        <v>101</v>
      </c>
      <c r="P12" t="s">
        <v>111</v>
      </c>
      <c r="Q12" t="s">
        <v>102</v>
      </c>
    </row>
    <row r="13" spans="1:18">
      <c r="A13" s="10" t="s">
        <v>109</v>
      </c>
      <c r="B13" t="s">
        <v>103</v>
      </c>
      <c r="C13" t="s">
        <v>12</v>
      </c>
      <c r="D13" s="5">
        <v>0.59791666666666665</v>
      </c>
      <c r="E13" s="5">
        <v>0.6069444444444444</v>
      </c>
      <c r="F13" s="4">
        <v>45489</v>
      </c>
      <c r="G13">
        <v>100.1</v>
      </c>
      <c r="H13">
        <v>103.3</v>
      </c>
      <c r="I13">
        <v>0.9</v>
      </c>
      <c r="J13">
        <v>1</v>
      </c>
      <c r="K13" t="s">
        <v>99</v>
      </c>
      <c r="L13">
        <v>0</v>
      </c>
      <c r="M13">
        <v>10</v>
      </c>
      <c r="N13" t="s">
        <v>112</v>
      </c>
      <c r="O13" t="s">
        <v>101</v>
      </c>
      <c r="P13" t="s">
        <v>111</v>
      </c>
      <c r="Q13" t="s">
        <v>102</v>
      </c>
    </row>
    <row r="14" spans="1:18">
      <c r="A14" t="s">
        <v>113</v>
      </c>
      <c r="B14" t="s">
        <v>97</v>
      </c>
      <c r="C14" t="s">
        <v>9</v>
      </c>
      <c r="D14" s="5">
        <v>0.39791666666666664</v>
      </c>
      <c r="E14" s="5">
        <v>0.40902777777777777</v>
      </c>
      <c r="F14" s="4">
        <v>45524</v>
      </c>
      <c r="G14">
        <v>67.900000000000006</v>
      </c>
      <c r="H14">
        <v>69.400000000000006</v>
      </c>
      <c r="I14">
        <v>2.6</v>
      </c>
      <c r="J14">
        <v>1</v>
      </c>
      <c r="K14" t="s">
        <v>114</v>
      </c>
      <c r="L14">
        <v>0</v>
      </c>
      <c r="M14">
        <v>30</v>
      </c>
      <c r="N14" t="s">
        <v>115</v>
      </c>
      <c r="O14" t="s">
        <v>101</v>
      </c>
      <c r="P14" t="s">
        <v>101</v>
      </c>
      <c r="Q14" t="s">
        <v>102</v>
      </c>
    </row>
    <row r="15" spans="1:18">
      <c r="A15" t="s">
        <v>113</v>
      </c>
      <c r="B15" t="s">
        <v>103</v>
      </c>
      <c r="C15" t="s">
        <v>9</v>
      </c>
      <c r="D15" s="5">
        <v>0.56527777777777777</v>
      </c>
      <c r="E15" s="5">
        <v>0.57638888888888884</v>
      </c>
      <c r="F15" s="4">
        <v>45524</v>
      </c>
      <c r="G15">
        <v>74.099999999999994</v>
      </c>
      <c r="H15">
        <v>71.2</v>
      </c>
      <c r="I15">
        <v>4.7</v>
      </c>
      <c r="J15">
        <v>2</v>
      </c>
      <c r="K15" t="s">
        <v>114</v>
      </c>
      <c r="L15">
        <v>0</v>
      </c>
      <c r="M15">
        <v>30</v>
      </c>
      <c r="N15" t="s">
        <v>115</v>
      </c>
      <c r="O15" t="s">
        <v>101</v>
      </c>
      <c r="P15" t="s">
        <v>101</v>
      </c>
      <c r="Q15" t="s">
        <v>102</v>
      </c>
    </row>
    <row r="16" spans="1:18">
      <c r="A16" t="s">
        <v>113</v>
      </c>
      <c r="B16" t="s">
        <v>97</v>
      </c>
      <c r="C16" t="s">
        <v>12</v>
      </c>
      <c r="D16" s="5">
        <v>0.42499999999999999</v>
      </c>
      <c r="E16" s="5">
        <v>0.43541666666666667</v>
      </c>
      <c r="F16" s="4">
        <v>45524</v>
      </c>
      <c r="G16">
        <v>70.5</v>
      </c>
      <c r="H16">
        <v>70.2</v>
      </c>
      <c r="I16">
        <v>1.3</v>
      </c>
      <c r="J16">
        <v>1</v>
      </c>
      <c r="K16" t="s">
        <v>114</v>
      </c>
      <c r="L16">
        <v>0</v>
      </c>
      <c r="M16">
        <v>20</v>
      </c>
      <c r="N16" t="s">
        <v>115</v>
      </c>
      <c r="O16" t="s">
        <v>101</v>
      </c>
      <c r="P16" t="s">
        <v>101</v>
      </c>
      <c r="Q16" t="s">
        <v>102</v>
      </c>
    </row>
    <row r="17" spans="1:17">
      <c r="A17" t="s">
        <v>113</v>
      </c>
      <c r="B17" t="s">
        <v>103</v>
      </c>
      <c r="C17" t="s">
        <v>12</v>
      </c>
      <c r="D17" s="5">
        <v>0.58819444444444446</v>
      </c>
      <c r="E17" s="5">
        <v>0.59861111111111109</v>
      </c>
      <c r="F17" s="4">
        <v>45524</v>
      </c>
      <c r="G17">
        <v>84.2</v>
      </c>
      <c r="H17">
        <v>85.5</v>
      </c>
      <c r="I17">
        <v>1</v>
      </c>
      <c r="J17">
        <v>1</v>
      </c>
      <c r="K17" t="s">
        <v>114</v>
      </c>
      <c r="L17">
        <v>0</v>
      </c>
      <c r="M17">
        <v>20</v>
      </c>
      <c r="N17" t="s">
        <v>115</v>
      </c>
      <c r="O17" t="s">
        <v>101</v>
      </c>
      <c r="P17" t="s">
        <v>101</v>
      </c>
      <c r="Q17" t="s">
        <v>102</v>
      </c>
    </row>
    <row r="18" spans="1:17">
      <c r="A18" t="s">
        <v>116</v>
      </c>
      <c r="B18" t="s">
        <v>97</v>
      </c>
      <c r="C18" t="s">
        <v>9</v>
      </c>
      <c r="D18" s="5">
        <v>0.39027777777777778</v>
      </c>
      <c r="E18" s="5">
        <v>0.40208333333333335</v>
      </c>
      <c r="F18" s="4">
        <v>45553</v>
      </c>
      <c r="G18">
        <v>70.400000000000006</v>
      </c>
      <c r="H18">
        <v>70.400000000000006</v>
      </c>
      <c r="I18">
        <v>1.2</v>
      </c>
      <c r="J18">
        <v>1</v>
      </c>
      <c r="K18" t="s">
        <v>117</v>
      </c>
      <c r="L18">
        <v>0</v>
      </c>
      <c r="M18">
        <v>30</v>
      </c>
      <c r="N18" t="s">
        <v>101</v>
      </c>
      <c r="O18" t="s">
        <v>101</v>
      </c>
      <c r="P18" t="s">
        <v>101</v>
      </c>
      <c r="Q18" t="s">
        <v>102</v>
      </c>
    </row>
    <row r="19" spans="1:17">
      <c r="A19" t="s">
        <v>116</v>
      </c>
      <c r="B19" t="s">
        <v>103</v>
      </c>
      <c r="C19" t="s">
        <v>9</v>
      </c>
      <c r="D19" s="5">
        <v>0.56388888888888888</v>
      </c>
      <c r="E19" s="5">
        <v>0.57499999999999996</v>
      </c>
      <c r="F19" s="4">
        <v>45553</v>
      </c>
      <c r="G19">
        <v>73.400000000000006</v>
      </c>
      <c r="H19">
        <v>73.099999999999994</v>
      </c>
      <c r="I19">
        <v>1.1000000000000001</v>
      </c>
      <c r="J19">
        <v>1</v>
      </c>
      <c r="K19" t="s">
        <v>114</v>
      </c>
      <c r="L19">
        <v>0</v>
      </c>
      <c r="M19">
        <v>30</v>
      </c>
      <c r="N19" t="s">
        <v>101</v>
      </c>
      <c r="O19" t="s">
        <v>101</v>
      </c>
      <c r="P19" t="s">
        <v>101</v>
      </c>
      <c r="Q19" t="s">
        <v>102</v>
      </c>
    </row>
    <row r="20" spans="1:17">
      <c r="A20" t="s">
        <v>116</v>
      </c>
      <c r="B20" t="s">
        <v>97</v>
      </c>
      <c r="C20" t="s">
        <v>12</v>
      </c>
      <c r="D20" s="5">
        <v>0.42569444444444443</v>
      </c>
      <c r="E20" s="5">
        <v>0.43611111111111112</v>
      </c>
      <c r="F20" s="4">
        <v>45553</v>
      </c>
      <c r="G20">
        <v>71.2</v>
      </c>
      <c r="H20">
        <v>70.900000000000006</v>
      </c>
      <c r="I20">
        <v>0.6</v>
      </c>
      <c r="J20">
        <v>0</v>
      </c>
      <c r="K20" t="s">
        <v>114</v>
      </c>
      <c r="L20">
        <v>0</v>
      </c>
      <c r="M20">
        <v>15</v>
      </c>
      <c r="N20" t="s">
        <v>101</v>
      </c>
      <c r="O20" t="s">
        <v>101</v>
      </c>
      <c r="P20" t="s">
        <v>101</v>
      </c>
      <c r="Q20" t="s">
        <v>102</v>
      </c>
    </row>
    <row r="21" spans="1:17">
      <c r="A21" t="s">
        <v>116</v>
      </c>
      <c r="B21" t="s">
        <v>103</v>
      </c>
      <c r="C21" t="s">
        <v>12</v>
      </c>
      <c r="D21" s="5">
        <v>0.58611111111111114</v>
      </c>
      <c r="E21" s="5">
        <v>0.59583333333333333</v>
      </c>
      <c r="F21" s="4">
        <v>45553</v>
      </c>
      <c r="G21">
        <v>79.2</v>
      </c>
      <c r="H21">
        <v>78.900000000000006</v>
      </c>
      <c r="I21">
        <v>1.1000000000000001</v>
      </c>
      <c r="J21">
        <v>1</v>
      </c>
      <c r="K21" t="s">
        <v>114</v>
      </c>
      <c r="L21">
        <v>0</v>
      </c>
      <c r="M21">
        <v>15</v>
      </c>
      <c r="N21" t="s">
        <v>101</v>
      </c>
      <c r="O21" t="s">
        <v>101</v>
      </c>
      <c r="P21" t="s">
        <v>101</v>
      </c>
      <c r="Q21" t="s">
        <v>102</v>
      </c>
    </row>
    <row r="22" spans="1:17">
      <c r="A22" t="s">
        <v>118</v>
      </c>
      <c r="B22" t="s">
        <v>97</v>
      </c>
      <c r="C22" t="s">
        <v>9</v>
      </c>
      <c r="D22" s="5">
        <v>0.37847222222222221</v>
      </c>
      <c r="E22" s="5">
        <v>0.3888888888888889</v>
      </c>
      <c r="F22" s="4">
        <v>45580</v>
      </c>
      <c r="G22">
        <v>54</v>
      </c>
      <c r="H22">
        <v>57.8</v>
      </c>
      <c r="I22">
        <v>2</v>
      </c>
      <c r="J22">
        <v>1</v>
      </c>
      <c r="K22" t="s">
        <v>99</v>
      </c>
      <c r="L22">
        <v>40</v>
      </c>
      <c r="M22">
        <v>40</v>
      </c>
      <c r="N22" t="s">
        <v>101</v>
      </c>
      <c r="O22" t="s">
        <v>101</v>
      </c>
      <c r="P22" t="s">
        <v>101</v>
      </c>
      <c r="Q22" t="s">
        <v>102</v>
      </c>
    </row>
    <row r="23" spans="1:17">
      <c r="A23" t="s">
        <v>118</v>
      </c>
      <c r="B23" t="s">
        <v>103</v>
      </c>
      <c r="C23" t="s">
        <v>9</v>
      </c>
      <c r="D23" s="5">
        <v>0.5541666666666667</v>
      </c>
      <c r="E23" s="5">
        <v>0.56458333333333333</v>
      </c>
      <c r="F23" s="4">
        <v>45580</v>
      </c>
      <c r="G23">
        <v>60.3</v>
      </c>
      <c r="H23">
        <v>58.8</v>
      </c>
      <c r="I23">
        <v>2.2999999999999998</v>
      </c>
      <c r="J23">
        <v>1</v>
      </c>
      <c r="K23" t="s">
        <v>99</v>
      </c>
      <c r="L23">
        <v>40</v>
      </c>
      <c r="M23">
        <v>40</v>
      </c>
      <c r="N23" t="s">
        <v>101</v>
      </c>
      <c r="O23" t="s">
        <v>101</v>
      </c>
      <c r="P23" t="s">
        <v>101</v>
      </c>
      <c r="Q23" t="s">
        <v>102</v>
      </c>
    </row>
    <row r="24" spans="1:17">
      <c r="A24" t="s">
        <v>118</v>
      </c>
      <c r="B24" t="s">
        <v>97</v>
      </c>
      <c r="C24" t="s">
        <v>12</v>
      </c>
      <c r="D24" s="5">
        <v>0.40208333333333335</v>
      </c>
      <c r="E24" s="5">
        <v>0.41180555555555554</v>
      </c>
      <c r="F24" s="4">
        <v>45580</v>
      </c>
      <c r="G24">
        <v>53.1</v>
      </c>
      <c r="H24">
        <v>52.9</v>
      </c>
      <c r="I24">
        <v>3.9</v>
      </c>
      <c r="J24">
        <v>2</v>
      </c>
      <c r="K24" t="s">
        <v>99</v>
      </c>
      <c r="L24">
        <v>0</v>
      </c>
      <c r="M24">
        <v>10</v>
      </c>
      <c r="N24" t="s">
        <v>101</v>
      </c>
      <c r="O24" t="s">
        <v>101</v>
      </c>
      <c r="P24" t="s">
        <v>101</v>
      </c>
      <c r="Q24" t="s">
        <v>102</v>
      </c>
    </row>
    <row r="25" spans="1:17">
      <c r="A25" t="s">
        <v>118</v>
      </c>
      <c r="B25" t="s">
        <v>103</v>
      </c>
      <c r="C25" t="s">
        <v>12</v>
      </c>
      <c r="D25" s="5">
        <v>0.57777777777777772</v>
      </c>
      <c r="E25" s="5">
        <v>0.58819444444444446</v>
      </c>
      <c r="F25" s="4">
        <v>45580</v>
      </c>
      <c r="G25">
        <v>68.2</v>
      </c>
      <c r="H25">
        <v>67.900000000000006</v>
      </c>
      <c r="I25">
        <v>1.3</v>
      </c>
      <c r="J25">
        <v>1</v>
      </c>
      <c r="K25" t="s">
        <v>99</v>
      </c>
      <c r="L25">
        <v>0</v>
      </c>
      <c r="M25">
        <v>10</v>
      </c>
      <c r="N25" t="s">
        <v>101</v>
      </c>
      <c r="O25" t="s">
        <v>101</v>
      </c>
      <c r="P25" t="s">
        <v>101</v>
      </c>
      <c r="Q25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7A6CD-1BC4-4000-B36D-1854C7DBEAE6}">
  <dimension ref="A1:I79"/>
  <sheetViews>
    <sheetView workbookViewId="0">
      <selection activeCell="I5" sqref="I5"/>
    </sheetView>
  </sheetViews>
  <sheetFormatPr defaultRowHeight="15"/>
  <cols>
    <col min="2" max="2" width="11.140625" bestFit="1" customWidth="1"/>
    <col min="4" max="4" width="22.5703125" customWidth="1"/>
    <col min="5" max="5" width="21.42578125" customWidth="1"/>
    <col min="6" max="6" width="18.28515625" customWidth="1"/>
    <col min="7" max="7" width="11" bestFit="1" customWidth="1"/>
    <col min="9" max="9" width="24.42578125" customWidth="1"/>
  </cols>
  <sheetData>
    <row r="1" spans="1:9">
      <c r="A1" s="33" t="s">
        <v>87</v>
      </c>
      <c r="B1" s="35" t="s">
        <v>41</v>
      </c>
      <c r="C1" s="33" t="s">
        <v>89</v>
      </c>
      <c r="D1" s="33" t="s">
        <v>61</v>
      </c>
      <c r="E1" s="33" t="s">
        <v>63</v>
      </c>
      <c r="F1" s="33" t="s">
        <v>65</v>
      </c>
      <c r="G1" s="33" t="s">
        <v>93</v>
      </c>
      <c r="H1" s="33" t="s">
        <v>94</v>
      </c>
      <c r="I1" s="33" t="s">
        <v>95</v>
      </c>
    </row>
    <row r="2" spans="1:9">
      <c r="A2" t="s">
        <v>96</v>
      </c>
      <c r="B2" s="4">
        <v>45434</v>
      </c>
      <c r="C2" t="s">
        <v>98</v>
      </c>
      <c r="D2" t="s">
        <v>119</v>
      </c>
      <c r="E2" t="s">
        <v>120</v>
      </c>
      <c r="F2">
        <v>47</v>
      </c>
      <c r="G2" t="s">
        <v>101</v>
      </c>
      <c r="H2" t="s">
        <v>102</v>
      </c>
      <c r="I2" t="s">
        <v>121</v>
      </c>
    </row>
    <row r="3" spans="1:9">
      <c r="A3" t="s">
        <v>96</v>
      </c>
      <c r="B3" s="4">
        <v>45434</v>
      </c>
      <c r="C3" t="s">
        <v>98</v>
      </c>
      <c r="D3" t="s">
        <v>122</v>
      </c>
      <c r="E3" t="s">
        <v>123</v>
      </c>
      <c r="F3">
        <v>7</v>
      </c>
      <c r="G3" t="s">
        <v>101</v>
      </c>
      <c r="H3" t="s">
        <v>102</v>
      </c>
    </row>
    <row r="4" spans="1:9">
      <c r="A4" t="s">
        <v>96</v>
      </c>
      <c r="B4" s="4">
        <v>45434</v>
      </c>
      <c r="C4" t="s">
        <v>98</v>
      </c>
      <c r="D4" t="s">
        <v>124</v>
      </c>
      <c r="E4" t="s">
        <v>125</v>
      </c>
      <c r="F4">
        <v>46</v>
      </c>
      <c r="G4" t="s">
        <v>101</v>
      </c>
      <c r="H4" t="s">
        <v>102</v>
      </c>
      <c r="I4" t="s">
        <v>126</v>
      </c>
    </row>
    <row r="5" spans="1:9">
      <c r="A5" t="s">
        <v>96</v>
      </c>
      <c r="B5" s="4">
        <v>45434</v>
      </c>
      <c r="C5" t="s">
        <v>98</v>
      </c>
      <c r="D5" t="s">
        <v>127</v>
      </c>
      <c r="E5" t="s">
        <v>128</v>
      </c>
      <c r="F5">
        <v>1</v>
      </c>
      <c r="G5" t="s">
        <v>101</v>
      </c>
      <c r="H5" t="s">
        <v>102</v>
      </c>
    </row>
    <row r="6" spans="1:9">
      <c r="A6" t="s">
        <v>96</v>
      </c>
      <c r="B6" s="4">
        <v>45434</v>
      </c>
      <c r="C6" t="s">
        <v>98</v>
      </c>
      <c r="D6" t="s">
        <v>129</v>
      </c>
      <c r="E6" t="s">
        <v>130</v>
      </c>
      <c r="F6">
        <v>10</v>
      </c>
      <c r="G6" t="s">
        <v>102</v>
      </c>
      <c r="H6" t="s">
        <v>102</v>
      </c>
    </row>
    <row r="7" spans="1:9">
      <c r="A7" t="s">
        <v>96</v>
      </c>
      <c r="B7" s="4">
        <v>45434</v>
      </c>
      <c r="C7" t="s">
        <v>98</v>
      </c>
      <c r="D7" t="s">
        <v>131</v>
      </c>
      <c r="E7" t="s">
        <v>132</v>
      </c>
      <c r="F7">
        <v>2</v>
      </c>
      <c r="G7" t="s">
        <v>101</v>
      </c>
      <c r="H7" t="s">
        <v>102</v>
      </c>
    </row>
    <row r="8" spans="1:9">
      <c r="A8" t="s">
        <v>96</v>
      </c>
      <c r="B8" s="4">
        <v>45434</v>
      </c>
      <c r="C8" t="s">
        <v>98</v>
      </c>
      <c r="D8" t="s">
        <v>133</v>
      </c>
      <c r="E8" t="s">
        <v>134</v>
      </c>
      <c r="F8">
        <v>1</v>
      </c>
      <c r="G8" t="s">
        <v>101</v>
      </c>
      <c r="H8" t="s">
        <v>102</v>
      </c>
    </row>
    <row r="9" spans="1:9">
      <c r="A9" t="s">
        <v>96</v>
      </c>
      <c r="B9" s="4">
        <v>45434</v>
      </c>
      <c r="C9" t="s">
        <v>98</v>
      </c>
      <c r="D9" t="s">
        <v>135</v>
      </c>
      <c r="E9" t="s">
        <v>136</v>
      </c>
      <c r="F9">
        <v>1</v>
      </c>
      <c r="G9" t="s">
        <v>101</v>
      </c>
      <c r="H9" t="s">
        <v>102</v>
      </c>
    </row>
    <row r="10" spans="1:9">
      <c r="A10" t="s">
        <v>96</v>
      </c>
      <c r="B10" s="4">
        <v>45434</v>
      </c>
      <c r="C10" t="s">
        <v>98</v>
      </c>
      <c r="D10" t="s">
        <v>137</v>
      </c>
      <c r="E10" t="s">
        <v>138</v>
      </c>
      <c r="F10">
        <v>5</v>
      </c>
      <c r="G10" t="s">
        <v>101</v>
      </c>
      <c r="H10" t="s">
        <v>102</v>
      </c>
    </row>
    <row r="11" spans="1:9">
      <c r="A11" t="s">
        <v>96</v>
      </c>
      <c r="B11" s="4">
        <v>45434</v>
      </c>
      <c r="C11" t="s">
        <v>98</v>
      </c>
      <c r="D11" t="s">
        <v>139</v>
      </c>
      <c r="E11" t="s">
        <v>140</v>
      </c>
      <c r="F11">
        <v>3</v>
      </c>
      <c r="G11" t="s">
        <v>101</v>
      </c>
      <c r="H11" t="s">
        <v>102</v>
      </c>
    </row>
    <row r="12" spans="1:9">
      <c r="A12" t="s">
        <v>96</v>
      </c>
      <c r="B12" s="4">
        <v>45434</v>
      </c>
      <c r="C12" t="s">
        <v>98</v>
      </c>
      <c r="D12" t="s">
        <v>141</v>
      </c>
      <c r="E12" t="s">
        <v>142</v>
      </c>
      <c r="F12">
        <v>2</v>
      </c>
      <c r="G12" t="s">
        <v>101</v>
      </c>
      <c r="H12" t="s">
        <v>102</v>
      </c>
    </row>
    <row r="13" spans="1:9">
      <c r="A13" t="s">
        <v>96</v>
      </c>
      <c r="B13" s="4">
        <v>45434</v>
      </c>
      <c r="C13" t="s">
        <v>98</v>
      </c>
      <c r="D13" t="s">
        <v>143</v>
      </c>
      <c r="E13" t="s">
        <v>144</v>
      </c>
      <c r="F13">
        <v>1</v>
      </c>
      <c r="G13" t="s">
        <v>101</v>
      </c>
      <c r="H13" t="s">
        <v>102</v>
      </c>
    </row>
    <row r="14" spans="1:9">
      <c r="A14" t="s">
        <v>96</v>
      </c>
      <c r="B14" s="4">
        <v>45434</v>
      </c>
      <c r="C14" t="s">
        <v>98</v>
      </c>
      <c r="D14" t="s">
        <v>145</v>
      </c>
      <c r="E14" t="s">
        <v>146</v>
      </c>
      <c r="F14">
        <v>3</v>
      </c>
      <c r="G14" t="s">
        <v>101</v>
      </c>
      <c r="H14" t="s">
        <v>102</v>
      </c>
    </row>
    <row r="15" spans="1:9">
      <c r="A15" t="s">
        <v>147</v>
      </c>
      <c r="B15" s="4">
        <v>45434</v>
      </c>
      <c r="C15" t="s">
        <v>104</v>
      </c>
      <c r="D15" t="s">
        <v>119</v>
      </c>
      <c r="E15" t="s">
        <v>120</v>
      </c>
      <c r="F15">
        <v>25</v>
      </c>
      <c r="G15" t="s">
        <v>102</v>
      </c>
      <c r="H15" t="s">
        <v>102</v>
      </c>
    </row>
    <row r="16" spans="1:9">
      <c r="A16" t="s">
        <v>96</v>
      </c>
      <c r="B16" s="4">
        <v>45434</v>
      </c>
      <c r="C16" t="s">
        <v>104</v>
      </c>
      <c r="D16" t="s">
        <v>143</v>
      </c>
      <c r="E16" t="s">
        <v>144</v>
      </c>
      <c r="F16">
        <v>20</v>
      </c>
      <c r="G16" t="s">
        <v>101</v>
      </c>
      <c r="H16" t="s">
        <v>102</v>
      </c>
    </row>
    <row r="17" spans="1:9">
      <c r="A17" t="s">
        <v>96</v>
      </c>
      <c r="B17" s="4">
        <v>45434</v>
      </c>
      <c r="C17" t="s">
        <v>104</v>
      </c>
      <c r="D17" t="s">
        <v>148</v>
      </c>
      <c r="E17" t="s">
        <v>149</v>
      </c>
      <c r="F17">
        <v>16</v>
      </c>
      <c r="G17" t="s">
        <v>101</v>
      </c>
      <c r="H17" t="s">
        <v>102</v>
      </c>
    </row>
    <row r="18" spans="1:9">
      <c r="A18" t="s">
        <v>96</v>
      </c>
      <c r="B18" s="4">
        <v>45434</v>
      </c>
      <c r="C18" t="s">
        <v>104</v>
      </c>
      <c r="D18" t="s">
        <v>150</v>
      </c>
      <c r="E18" t="s">
        <v>151</v>
      </c>
      <c r="F18">
        <v>2</v>
      </c>
      <c r="G18" t="s">
        <v>101</v>
      </c>
      <c r="H18" t="s">
        <v>102</v>
      </c>
    </row>
    <row r="19" spans="1:9">
      <c r="A19" t="s">
        <v>96</v>
      </c>
      <c r="B19" s="4">
        <v>45434</v>
      </c>
      <c r="C19" t="s">
        <v>104</v>
      </c>
      <c r="D19" t="s">
        <v>152</v>
      </c>
      <c r="E19" t="s">
        <v>153</v>
      </c>
      <c r="F19">
        <v>2</v>
      </c>
      <c r="G19" t="s">
        <v>101</v>
      </c>
      <c r="H19" t="s">
        <v>102</v>
      </c>
    </row>
    <row r="20" spans="1:9">
      <c r="A20" t="s">
        <v>96</v>
      </c>
      <c r="B20" s="4">
        <v>45434</v>
      </c>
      <c r="C20" t="s">
        <v>104</v>
      </c>
      <c r="D20" t="s">
        <v>154</v>
      </c>
      <c r="E20" t="s">
        <v>155</v>
      </c>
      <c r="F20">
        <v>20</v>
      </c>
      <c r="G20" t="s">
        <v>101</v>
      </c>
      <c r="H20" t="s">
        <v>102</v>
      </c>
    </row>
    <row r="21" spans="1:9">
      <c r="A21" t="s">
        <v>96</v>
      </c>
      <c r="B21" s="4">
        <v>45434</v>
      </c>
      <c r="C21" t="s">
        <v>104</v>
      </c>
      <c r="D21" t="s">
        <v>156</v>
      </c>
      <c r="E21" t="s">
        <v>157</v>
      </c>
      <c r="F21">
        <v>3</v>
      </c>
      <c r="G21" t="s">
        <v>101</v>
      </c>
      <c r="H21" t="s">
        <v>102</v>
      </c>
    </row>
    <row r="22" spans="1:9">
      <c r="A22" t="s">
        <v>96</v>
      </c>
      <c r="B22" s="4">
        <v>45434</v>
      </c>
      <c r="C22" t="s">
        <v>104</v>
      </c>
      <c r="D22" t="s">
        <v>137</v>
      </c>
      <c r="E22" t="s">
        <v>138</v>
      </c>
      <c r="F22">
        <v>1</v>
      </c>
      <c r="G22" t="s">
        <v>101</v>
      </c>
      <c r="H22" t="s">
        <v>102</v>
      </c>
    </row>
    <row r="23" spans="1:9">
      <c r="A23" t="s">
        <v>96</v>
      </c>
      <c r="B23" s="4">
        <v>45434</v>
      </c>
      <c r="C23" t="s">
        <v>104</v>
      </c>
      <c r="D23" t="s">
        <v>158</v>
      </c>
      <c r="E23" t="s">
        <v>159</v>
      </c>
      <c r="F23">
        <v>3</v>
      </c>
      <c r="G23" t="s">
        <v>101</v>
      </c>
      <c r="H23" t="s">
        <v>102</v>
      </c>
    </row>
    <row r="24" spans="1:9">
      <c r="A24" t="s">
        <v>96</v>
      </c>
      <c r="B24" s="4">
        <v>45434</v>
      </c>
      <c r="C24" t="s">
        <v>104</v>
      </c>
      <c r="D24" t="s">
        <v>160</v>
      </c>
      <c r="E24" t="s">
        <v>161</v>
      </c>
      <c r="F24">
        <v>4</v>
      </c>
      <c r="G24" t="s">
        <v>101</v>
      </c>
      <c r="H24" t="s">
        <v>102</v>
      </c>
    </row>
    <row r="25" spans="1:9">
      <c r="A25" t="s">
        <v>96</v>
      </c>
      <c r="B25" s="4">
        <v>45434</v>
      </c>
      <c r="C25" t="s">
        <v>104</v>
      </c>
      <c r="D25" t="s">
        <v>162</v>
      </c>
      <c r="E25" t="s">
        <v>163</v>
      </c>
      <c r="F25">
        <v>4</v>
      </c>
      <c r="G25" t="s">
        <v>101</v>
      </c>
      <c r="H25" t="s">
        <v>102</v>
      </c>
    </row>
    <row r="26" spans="1:9">
      <c r="A26" t="s">
        <v>105</v>
      </c>
      <c r="B26" s="4">
        <v>45461</v>
      </c>
      <c r="C26" t="s">
        <v>9</v>
      </c>
      <c r="D26" t="s">
        <v>164</v>
      </c>
      <c r="E26" t="s">
        <v>165</v>
      </c>
      <c r="F26">
        <v>90</v>
      </c>
      <c r="G26" t="s">
        <v>101</v>
      </c>
      <c r="H26" t="s">
        <v>102</v>
      </c>
    </row>
    <row r="27" spans="1:9">
      <c r="A27" t="s">
        <v>105</v>
      </c>
      <c r="B27" s="4">
        <v>45461</v>
      </c>
      <c r="C27" t="s">
        <v>9</v>
      </c>
      <c r="D27" t="s">
        <v>166</v>
      </c>
      <c r="E27" t="s">
        <v>167</v>
      </c>
      <c r="F27">
        <v>1</v>
      </c>
      <c r="G27" t="s">
        <v>101</v>
      </c>
      <c r="H27" t="s">
        <v>102</v>
      </c>
    </row>
    <row r="28" spans="1:9">
      <c r="A28" t="s">
        <v>105</v>
      </c>
      <c r="B28" s="4">
        <v>45461</v>
      </c>
      <c r="C28" t="s">
        <v>9</v>
      </c>
      <c r="D28" t="s">
        <v>131</v>
      </c>
      <c r="E28" t="s">
        <v>132</v>
      </c>
      <c r="F28">
        <v>1</v>
      </c>
      <c r="G28" t="s">
        <v>101</v>
      </c>
      <c r="H28" t="s">
        <v>102</v>
      </c>
    </row>
    <row r="29" spans="1:9">
      <c r="A29" t="s">
        <v>105</v>
      </c>
      <c r="B29" s="4">
        <v>45461</v>
      </c>
      <c r="C29" t="s">
        <v>9</v>
      </c>
      <c r="D29" t="s">
        <v>148</v>
      </c>
      <c r="E29" t="s">
        <v>149</v>
      </c>
      <c r="F29">
        <v>8</v>
      </c>
      <c r="G29" t="s">
        <v>101</v>
      </c>
      <c r="H29" t="s">
        <v>102</v>
      </c>
      <c r="I29" t="s">
        <v>168</v>
      </c>
    </row>
    <row r="30" spans="1:9">
      <c r="A30" t="s">
        <v>105</v>
      </c>
      <c r="B30" s="4">
        <v>45461</v>
      </c>
      <c r="C30" t="s">
        <v>12</v>
      </c>
      <c r="D30" t="s">
        <v>131</v>
      </c>
      <c r="E30" t="s">
        <v>132</v>
      </c>
      <c r="F30">
        <v>45</v>
      </c>
      <c r="G30" t="s">
        <v>101</v>
      </c>
      <c r="H30" t="s">
        <v>102</v>
      </c>
    </row>
    <row r="31" spans="1:9">
      <c r="A31" t="s">
        <v>105</v>
      </c>
      <c r="B31" s="4">
        <v>45461</v>
      </c>
      <c r="C31" t="s">
        <v>12</v>
      </c>
      <c r="D31" t="s">
        <v>169</v>
      </c>
      <c r="E31" t="s">
        <v>170</v>
      </c>
      <c r="F31">
        <v>1</v>
      </c>
      <c r="G31" t="s">
        <v>101</v>
      </c>
      <c r="H31" t="s">
        <v>102</v>
      </c>
    </row>
    <row r="32" spans="1:9">
      <c r="A32" t="s">
        <v>105</v>
      </c>
      <c r="B32" s="4">
        <v>45461</v>
      </c>
      <c r="C32" t="s">
        <v>12</v>
      </c>
      <c r="D32" t="s">
        <v>171</v>
      </c>
      <c r="E32" t="s">
        <v>172</v>
      </c>
      <c r="F32">
        <v>15</v>
      </c>
      <c r="G32" t="s">
        <v>101</v>
      </c>
      <c r="H32" t="s">
        <v>102</v>
      </c>
    </row>
    <row r="33" spans="1:8">
      <c r="A33" t="s">
        <v>105</v>
      </c>
      <c r="B33" s="4">
        <v>45461</v>
      </c>
      <c r="C33" t="s">
        <v>12</v>
      </c>
      <c r="D33" t="s">
        <v>143</v>
      </c>
      <c r="E33" t="s">
        <v>144</v>
      </c>
      <c r="F33">
        <v>1</v>
      </c>
      <c r="G33" t="s">
        <v>101</v>
      </c>
      <c r="H33" t="s">
        <v>102</v>
      </c>
    </row>
    <row r="34" spans="1:8">
      <c r="A34" t="s">
        <v>105</v>
      </c>
      <c r="B34" s="4">
        <v>45461</v>
      </c>
      <c r="C34" t="s">
        <v>12</v>
      </c>
      <c r="D34" t="s">
        <v>173</v>
      </c>
      <c r="E34" t="s">
        <v>174</v>
      </c>
      <c r="F34">
        <v>5</v>
      </c>
      <c r="G34" t="s">
        <v>101</v>
      </c>
      <c r="H34" t="s">
        <v>102</v>
      </c>
    </row>
    <row r="35" spans="1:8">
      <c r="A35" t="s">
        <v>105</v>
      </c>
      <c r="B35" s="4">
        <v>45461</v>
      </c>
      <c r="C35" t="s">
        <v>12</v>
      </c>
      <c r="D35" t="s">
        <v>164</v>
      </c>
      <c r="E35" t="s">
        <v>165</v>
      </c>
      <c r="F35">
        <v>20</v>
      </c>
      <c r="G35" t="s">
        <v>101</v>
      </c>
      <c r="H35" t="s">
        <v>102</v>
      </c>
    </row>
    <row r="36" spans="1:8">
      <c r="A36" t="s">
        <v>105</v>
      </c>
      <c r="B36" s="4">
        <v>45461</v>
      </c>
      <c r="C36" t="s">
        <v>12</v>
      </c>
      <c r="D36" t="s">
        <v>175</v>
      </c>
      <c r="E36" t="s">
        <v>176</v>
      </c>
      <c r="F36">
        <v>3</v>
      </c>
      <c r="G36" t="s">
        <v>101</v>
      </c>
      <c r="H36" t="s">
        <v>102</v>
      </c>
    </row>
    <row r="37" spans="1:8">
      <c r="A37" t="s">
        <v>105</v>
      </c>
      <c r="B37" s="4">
        <v>45461</v>
      </c>
      <c r="C37" t="s">
        <v>12</v>
      </c>
      <c r="D37" t="s">
        <v>177</v>
      </c>
      <c r="E37" t="s">
        <v>178</v>
      </c>
      <c r="F37">
        <v>5</v>
      </c>
      <c r="G37" t="s">
        <v>101</v>
      </c>
      <c r="H37" t="s">
        <v>102</v>
      </c>
    </row>
    <row r="38" spans="1:8">
      <c r="A38" t="s">
        <v>105</v>
      </c>
      <c r="B38" s="4">
        <v>45461</v>
      </c>
      <c r="C38" t="s">
        <v>12</v>
      </c>
      <c r="D38" t="s">
        <v>179</v>
      </c>
      <c r="E38" t="s">
        <v>180</v>
      </c>
      <c r="F38">
        <v>5</v>
      </c>
      <c r="G38" t="s">
        <v>101</v>
      </c>
      <c r="H38" t="s">
        <v>102</v>
      </c>
    </row>
    <row r="39" spans="1:8">
      <c r="A39" t="s">
        <v>109</v>
      </c>
      <c r="B39" s="4">
        <v>45489</v>
      </c>
      <c r="C39" t="s">
        <v>9</v>
      </c>
      <c r="D39" t="s">
        <v>164</v>
      </c>
      <c r="E39" t="s">
        <v>181</v>
      </c>
      <c r="F39">
        <v>51</v>
      </c>
      <c r="G39" t="s">
        <v>111</v>
      </c>
      <c r="H39" t="s">
        <v>102</v>
      </c>
    </row>
    <row r="40" spans="1:8">
      <c r="A40" s="10" t="s">
        <v>109</v>
      </c>
      <c r="B40" s="4">
        <v>45489</v>
      </c>
      <c r="C40" t="s">
        <v>9</v>
      </c>
      <c r="D40" t="s">
        <v>182</v>
      </c>
      <c r="E40" t="s">
        <v>183</v>
      </c>
      <c r="F40">
        <v>45</v>
      </c>
      <c r="G40" t="s">
        <v>111</v>
      </c>
      <c r="H40" t="s">
        <v>102</v>
      </c>
    </row>
    <row r="41" spans="1:8">
      <c r="A41" s="10" t="s">
        <v>109</v>
      </c>
      <c r="B41" s="4">
        <v>45489</v>
      </c>
      <c r="C41" t="s">
        <v>9</v>
      </c>
      <c r="D41" t="s">
        <v>129</v>
      </c>
      <c r="E41" t="s">
        <v>130</v>
      </c>
      <c r="F41">
        <v>1</v>
      </c>
      <c r="G41" t="s">
        <v>111</v>
      </c>
      <c r="H41" t="s">
        <v>102</v>
      </c>
    </row>
    <row r="42" spans="1:8">
      <c r="A42" s="10" t="s">
        <v>109</v>
      </c>
      <c r="B42" s="4">
        <v>45489</v>
      </c>
      <c r="C42" t="s">
        <v>9</v>
      </c>
      <c r="D42" t="s">
        <v>184</v>
      </c>
      <c r="E42" t="s">
        <v>185</v>
      </c>
      <c r="F42">
        <v>2</v>
      </c>
      <c r="G42" t="s">
        <v>111</v>
      </c>
      <c r="H42" t="s">
        <v>102</v>
      </c>
    </row>
    <row r="43" spans="1:8">
      <c r="A43" s="10" t="s">
        <v>109</v>
      </c>
      <c r="B43" s="4">
        <v>45489</v>
      </c>
      <c r="C43" t="s">
        <v>9</v>
      </c>
      <c r="D43" t="s">
        <v>186</v>
      </c>
      <c r="E43" t="s">
        <v>187</v>
      </c>
      <c r="F43">
        <v>1</v>
      </c>
      <c r="G43" t="s">
        <v>111</v>
      </c>
      <c r="H43" t="s">
        <v>102</v>
      </c>
    </row>
    <row r="44" spans="1:8">
      <c r="A44" t="s">
        <v>109</v>
      </c>
      <c r="B44" s="4">
        <v>45489</v>
      </c>
      <c r="C44" t="s">
        <v>12</v>
      </c>
      <c r="D44" t="s">
        <v>175</v>
      </c>
      <c r="E44" t="s">
        <v>176</v>
      </c>
      <c r="F44">
        <v>50</v>
      </c>
      <c r="G44" t="s">
        <v>111</v>
      </c>
      <c r="H44" t="s">
        <v>102</v>
      </c>
    </row>
    <row r="45" spans="1:8">
      <c r="A45" s="10" t="s">
        <v>109</v>
      </c>
      <c r="B45" s="4">
        <v>45489</v>
      </c>
      <c r="C45" t="s">
        <v>12</v>
      </c>
      <c r="D45" t="s">
        <v>177</v>
      </c>
      <c r="E45" t="s">
        <v>178</v>
      </c>
      <c r="F45">
        <v>40</v>
      </c>
      <c r="G45" t="s">
        <v>111</v>
      </c>
      <c r="H45" t="s">
        <v>102</v>
      </c>
    </row>
    <row r="46" spans="1:8">
      <c r="A46" s="10" t="s">
        <v>109</v>
      </c>
      <c r="B46" s="4">
        <v>45489</v>
      </c>
      <c r="C46" t="s">
        <v>12</v>
      </c>
      <c r="D46" t="s">
        <v>188</v>
      </c>
      <c r="E46" t="s">
        <v>189</v>
      </c>
      <c r="F46">
        <v>10</v>
      </c>
      <c r="G46" t="s">
        <v>111</v>
      </c>
      <c r="H46" t="s">
        <v>102</v>
      </c>
    </row>
    <row r="47" spans="1:8">
      <c r="A47" s="10" t="s">
        <v>113</v>
      </c>
      <c r="B47" s="4">
        <v>45524</v>
      </c>
      <c r="C47" t="s">
        <v>9</v>
      </c>
      <c r="D47" t="s">
        <v>184</v>
      </c>
      <c r="E47" t="s">
        <v>185</v>
      </c>
      <c r="F47">
        <v>2</v>
      </c>
      <c r="G47" t="s">
        <v>101</v>
      </c>
      <c r="H47" t="s">
        <v>102</v>
      </c>
    </row>
    <row r="48" spans="1:8">
      <c r="A48" s="10" t="s">
        <v>113</v>
      </c>
      <c r="B48" s="4">
        <v>45524</v>
      </c>
      <c r="C48" t="s">
        <v>9</v>
      </c>
      <c r="D48" t="s">
        <v>164</v>
      </c>
      <c r="E48" t="s">
        <v>181</v>
      </c>
      <c r="F48">
        <v>1</v>
      </c>
      <c r="G48" t="s">
        <v>101</v>
      </c>
      <c r="H48" t="s">
        <v>102</v>
      </c>
    </row>
    <row r="49" spans="1:8">
      <c r="A49" s="10" t="s">
        <v>113</v>
      </c>
      <c r="B49" s="4">
        <v>45524</v>
      </c>
      <c r="C49" t="s">
        <v>9</v>
      </c>
      <c r="D49" t="s">
        <v>182</v>
      </c>
      <c r="E49" t="s">
        <v>183</v>
      </c>
      <c r="F49">
        <v>80</v>
      </c>
      <c r="G49" t="s">
        <v>101</v>
      </c>
      <c r="H49" t="s">
        <v>102</v>
      </c>
    </row>
    <row r="50" spans="1:8">
      <c r="A50" s="10" t="s">
        <v>113</v>
      </c>
      <c r="B50" s="4">
        <v>45524</v>
      </c>
      <c r="C50" t="s">
        <v>9</v>
      </c>
      <c r="D50" t="s">
        <v>129</v>
      </c>
      <c r="E50" t="s">
        <v>130</v>
      </c>
      <c r="F50">
        <v>5</v>
      </c>
      <c r="G50" t="s">
        <v>101</v>
      </c>
      <c r="H50" t="s">
        <v>102</v>
      </c>
    </row>
    <row r="51" spans="1:8">
      <c r="A51" s="10" t="s">
        <v>113</v>
      </c>
      <c r="B51" s="4">
        <v>45524</v>
      </c>
      <c r="C51" t="s">
        <v>9</v>
      </c>
      <c r="D51" t="s">
        <v>169</v>
      </c>
      <c r="E51" t="s">
        <v>170</v>
      </c>
      <c r="F51">
        <v>10</v>
      </c>
      <c r="G51" t="s">
        <v>101</v>
      </c>
      <c r="H51" t="s">
        <v>102</v>
      </c>
    </row>
    <row r="52" spans="1:8">
      <c r="A52" s="10" t="s">
        <v>113</v>
      </c>
      <c r="B52" s="4">
        <v>45524</v>
      </c>
      <c r="C52" t="s">
        <v>9</v>
      </c>
      <c r="D52" t="s">
        <v>177</v>
      </c>
      <c r="E52" t="s">
        <v>178</v>
      </c>
      <c r="F52">
        <v>1</v>
      </c>
      <c r="G52" t="s">
        <v>101</v>
      </c>
      <c r="H52" t="s">
        <v>102</v>
      </c>
    </row>
    <row r="53" spans="1:8">
      <c r="A53" s="10" t="s">
        <v>113</v>
      </c>
      <c r="B53" s="4">
        <v>45524</v>
      </c>
      <c r="C53" t="s">
        <v>12</v>
      </c>
      <c r="D53" t="s">
        <v>164</v>
      </c>
      <c r="E53" t="s">
        <v>181</v>
      </c>
      <c r="F53">
        <v>2</v>
      </c>
      <c r="G53" t="s">
        <v>101</v>
      </c>
      <c r="H53" t="s">
        <v>102</v>
      </c>
    </row>
    <row r="54" spans="1:8">
      <c r="A54" s="10" t="s">
        <v>113</v>
      </c>
      <c r="B54" s="4">
        <v>45524</v>
      </c>
      <c r="C54" t="s">
        <v>12</v>
      </c>
      <c r="D54" t="s">
        <v>190</v>
      </c>
      <c r="E54" t="s">
        <v>178</v>
      </c>
      <c r="F54">
        <v>26</v>
      </c>
      <c r="G54" t="s">
        <v>101</v>
      </c>
      <c r="H54" t="s">
        <v>102</v>
      </c>
    </row>
    <row r="55" spans="1:8">
      <c r="A55" s="10" t="s">
        <v>113</v>
      </c>
      <c r="B55" s="4">
        <v>45524</v>
      </c>
      <c r="C55" t="s">
        <v>12</v>
      </c>
      <c r="D55" t="s">
        <v>191</v>
      </c>
      <c r="E55" t="s">
        <v>176</v>
      </c>
      <c r="F55">
        <v>70</v>
      </c>
      <c r="G55" t="s">
        <v>101</v>
      </c>
      <c r="H55" t="s">
        <v>102</v>
      </c>
    </row>
    <row r="56" spans="1:8">
      <c r="A56" s="10" t="s">
        <v>113</v>
      </c>
      <c r="B56" s="4">
        <v>45524</v>
      </c>
      <c r="C56" t="s">
        <v>12</v>
      </c>
      <c r="D56" t="s">
        <v>192</v>
      </c>
      <c r="E56" t="s">
        <v>193</v>
      </c>
      <c r="F56">
        <v>1</v>
      </c>
      <c r="G56" t="s">
        <v>101</v>
      </c>
      <c r="H56" t="s">
        <v>102</v>
      </c>
    </row>
    <row r="57" spans="1:8">
      <c r="A57" s="10" t="s">
        <v>113</v>
      </c>
      <c r="B57" s="4">
        <v>45524</v>
      </c>
      <c r="C57" t="s">
        <v>12</v>
      </c>
      <c r="D57" t="s">
        <v>131</v>
      </c>
      <c r="E57" t="s">
        <v>132</v>
      </c>
      <c r="F57">
        <v>1</v>
      </c>
      <c r="G57" t="s">
        <v>101</v>
      </c>
      <c r="H57" t="s">
        <v>102</v>
      </c>
    </row>
    <row r="58" spans="1:8">
      <c r="A58" t="s">
        <v>116</v>
      </c>
      <c r="B58" s="4">
        <v>45553</v>
      </c>
      <c r="C58" t="s">
        <v>9</v>
      </c>
      <c r="D58" t="s">
        <v>169</v>
      </c>
      <c r="E58" t="s">
        <v>170</v>
      </c>
      <c r="F58">
        <v>80</v>
      </c>
      <c r="G58" t="s">
        <v>101</v>
      </c>
      <c r="H58" t="s">
        <v>102</v>
      </c>
    </row>
    <row r="59" spans="1:8">
      <c r="A59" t="s">
        <v>116</v>
      </c>
      <c r="B59" s="4">
        <v>45553</v>
      </c>
      <c r="C59" t="s">
        <v>9</v>
      </c>
      <c r="D59" t="s">
        <v>182</v>
      </c>
      <c r="E59" t="s">
        <v>183</v>
      </c>
      <c r="F59">
        <v>10</v>
      </c>
      <c r="G59" t="s">
        <v>101</v>
      </c>
      <c r="H59" t="s">
        <v>102</v>
      </c>
    </row>
    <row r="60" spans="1:8">
      <c r="A60" t="s">
        <v>116</v>
      </c>
      <c r="B60" s="4">
        <v>45553</v>
      </c>
      <c r="C60" t="s">
        <v>9</v>
      </c>
      <c r="D60" t="s">
        <v>131</v>
      </c>
      <c r="E60" t="s">
        <v>132</v>
      </c>
      <c r="F60">
        <v>5</v>
      </c>
      <c r="G60" t="s">
        <v>101</v>
      </c>
      <c r="H60" t="s">
        <v>102</v>
      </c>
    </row>
    <row r="61" spans="1:8">
      <c r="A61" t="s">
        <v>116</v>
      </c>
      <c r="B61" s="4">
        <v>45553</v>
      </c>
      <c r="C61" t="s">
        <v>9</v>
      </c>
      <c r="D61" t="s">
        <v>186</v>
      </c>
      <c r="E61" t="s">
        <v>187</v>
      </c>
      <c r="F61">
        <v>3</v>
      </c>
      <c r="G61" t="s">
        <v>101</v>
      </c>
      <c r="H61" t="s">
        <v>102</v>
      </c>
    </row>
    <row r="62" spans="1:8">
      <c r="A62" t="s">
        <v>116</v>
      </c>
      <c r="B62" s="4">
        <v>45553</v>
      </c>
      <c r="C62" t="s">
        <v>9</v>
      </c>
      <c r="D62" t="s">
        <v>194</v>
      </c>
      <c r="E62" t="s">
        <v>195</v>
      </c>
      <c r="F62">
        <v>1</v>
      </c>
      <c r="G62" t="s">
        <v>101</v>
      </c>
      <c r="H62" t="s">
        <v>102</v>
      </c>
    </row>
    <row r="63" spans="1:8">
      <c r="A63" t="s">
        <v>116</v>
      </c>
      <c r="B63" s="4">
        <v>45553</v>
      </c>
      <c r="C63" t="s">
        <v>9</v>
      </c>
      <c r="D63" t="s">
        <v>184</v>
      </c>
      <c r="E63" t="s">
        <v>185</v>
      </c>
      <c r="F63">
        <v>1</v>
      </c>
      <c r="G63" t="s">
        <v>101</v>
      </c>
      <c r="H63" t="s">
        <v>102</v>
      </c>
    </row>
    <row r="64" spans="1:8">
      <c r="A64" t="s">
        <v>116</v>
      </c>
      <c r="B64" s="4">
        <v>45553</v>
      </c>
      <c r="C64" t="s">
        <v>12</v>
      </c>
      <c r="D64" t="s">
        <v>131</v>
      </c>
      <c r="E64" t="s">
        <v>132</v>
      </c>
      <c r="F64">
        <v>1</v>
      </c>
      <c r="G64" t="s">
        <v>101</v>
      </c>
      <c r="H64" t="s">
        <v>102</v>
      </c>
    </row>
    <row r="65" spans="1:8">
      <c r="A65" t="s">
        <v>116</v>
      </c>
      <c r="B65" s="4">
        <v>45553</v>
      </c>
      <c r="C65" t="s">
        <v>12</v>
      </c>
      <c r="D65" t="s">
        <v>196</v>
      </c>
      <c r="E65" t="s">
        <v>197</v>
      </c>
      <c r="F65">
        <v>90</v>
      </c>
      <c r="G65" t="s">
        <v>101</v>
      </c>
      <c r="H65" t="s">
        <v>102</v>
      </c>
    </row>
    <row r="66" spans="1:8">
      <c r="A66" t="s">
        <v>116</v>
      </c>
      <c r="B66" s="4">
        <v>45553</v>
      </c>
      <c r="C66" t="s">
        <v>12</v>
      </c>
      <c r="D66" t="s">
        <v>191</v>
      </c>
      <c r="E66" t="s">
        <v>176</v>
      </c>
      <c r="F66">
        <v>5</v>
      </c>
      <c r="G66" t="s">
        <v>101</v>
      </c>
      <c r="H66" t="s">
        <v>102</v>
      </c>
    </row>
    <row r="67" spans="1:8">
      <c r="A67" t="s">
        <v>116</v>
      </c>
      <c r="B67" s="4">
        <v>45553</v>
      </c>
      <c r="C67" t="s">
        <v>12</v>
      </c>
      <c r="D67" t="s">
        <v>164</v>
      </c>
      <c r="E67" t="s">
        <v>181</v>
      </c>
      <c r="F67">
        <v>1</v>
      </c>
      <c r="G67" t="s">
        <v>101</v>
      </c>
      <c r="H67" t="s">
        <v>102</v>
      </c>
    </row>
    <row r="68" spans="1:8">
      <c r="A68" t="s">
        <v>116</v>
      </c>
      <c r="B68" s="4">
        <v>45553</v>
      </c>
      <c r="C68" t="s">
        <v>12</v>
      </c>
      <c r="D68" t="s">
        <v>192</v>
      </c>
      <c r="E68" t="s">
        <v>193</v>
      </c>
      <c r="F68">
        <v>1</v>
      </c>
      <c r="G68" t="s">
        <v>101</v>
      </c>
      <c r="H68" t="s">
        <v>102</v>
      </c>
    </row>
    <row r="69" spans="1:8">
      <c r="A69" t="s">
        <v>116</v>
      </c>
      <c r="B69" s="4">
        <v>45553</v>
      </c>
      <c r="C69" t="s">
        <v>12</v>
      </c>
      <c r="D69" t="s">
        <v>198</v>
      </c>
      <c r="E69" t="s">
        <v>199</v>
      </c>
      <c r="F69">
        <v>1</v>
      </c>
      <c r="G69" t="s">
        <v>101</v>
      </c>
      <c r="H69" t="s">
        <v>102</v>
      </c>
    </row>
    <row r="70" spans="1:8">
      <c r="A70" t="s">
        <v>118</v>
      </c>
      <c r="B70" s="4">
        <v>45580</v>
      </c>
      <c r="C70" t="s">
        <v>9</v>
      </c>
      <c r="D70" t="s">
        <v>129</v>
      </c>
      <c r="E70" t="s">
        <v>130</v>
      </c>
      <c r="F70">
        <v>2</v>
      </c>
      <c r="G70" t="s">
        <v>101</v>
      </c>
      <c r="H70" t="s">
        <v>102</v>
      </c>
    </row>
    <row r="71" spans="1:8">
      <c r="A71" t="s">
        <v>118</v>
      </c>
      <c r="B71" s="4">
        <v>45580</v>
      </c>
      <c r="C71" t="s">
        <v>9</v>
      </c>
      <c r="D71" t="s">
        <v>169</v>
      </c>
      <c r="E71" t="s">
        <v>170</v>
      </c>
      <c r="F71">
        <v>90</v>
      </c>
      <c r="G71" t="s">
        <v>101</v>
      </c>
      <c r="H71" t="s">
        <v>102</v>
      </c>
    </row>
    <row r="72" spans="1:8">
      <c r="A72" t="s">
        <v>118</v>
      </c>
      <c r="B72" s="4">
        <v>45580</v>
      </c>
      <c r="C72" t="s">
        <v>9</v>
      </c>
      <c r="D72" t="s">
        <v>186</v>
      </c>
      <c r="E72" t="s">
        <v>187</v>
      </c>
      <c r="F72">
        <v>1</v>
      </c>
      <c r="G72" t="s">
        <v>101</v>
      </c>
      <c r="H72" t="s">
        <v>102</v>
      </c>
    </row>
    <row r="73" spans="1:8">
      <c r="A73" t="s">
        <v>118</v>
      </c>
      <c r="B73" s="4">
        <v>45580</v>
      </c>
      <c r="C73" t="s">
        <v>9</v>
      </c>
      <c r="D73" t="s">
        <v>131</v>
      </c>
      <c r="E73" t="s">
        <v>132</v>
      </c>
      <c r="F73">
        <v>5</v>
      </c>
      <c r="G73" t="s">
        <v>101</v>
      </c>
      <c r="H73" t="s">
        <v>102</v>
      </c>
    </row>
    <row r="74" spans="1:8">
      <c r="A74" t="s">
        <v>118</v>
      </c>
      <c r="B74" s="4">
        <v>45580</v>
      </c>
      <c r="C74" t="s">
        <v>9</v>
      </c>
      <c r="D74" t="s">
        <v>194</v>
      </c>
      <c r="E74" t="s">
        <v>195</v>
      </c>
      <c r="F74">
        <v>1</v>
      </c>
      <c r="G74" t="s">
        <v>101</v>
      </c>
      <c r="H74" t="s">
        <v>102</v>
      </c>
    </row>
    <row r="75" spans="1:8">
      <c r="A75" t="s">
        <v>118</v>
      </c>
      <c r="B75" s="4">
        <v>45580</v>
      </c>
      <c r="C75" t="s">
        <v>9</v>
      </c>
      <c r="D75" t="s">
        <v>184</v>
      </c>
      <c r="E75" t="s">
        <v>185</v>
      </c>
      <c r="F75">
        <v>1</v>
      </c>
      <c r="G75" t="s">
        <v>101</v>
      </c>
      <c r="H75" t="s">
        <v>102</v>
      </c>
    </row>
    <row r="76" spans="1:8">
      <c r="A76" t="s">
        <v>118</v>
      </c>
      <c r="B76" s="4">
        <v>45580</v>
      </c>
      <c r="C76" t="s">
        <v>12</v>
      </c>
      <c r="D76" t="s">
        <v>188</v>
      </c>
      <c r="E76" t="s">
        <v>193</v>
      </c>
      <c r="F76">
        <v>80</v>
      </c>
      <c r="G76" t="s">
        <v>101</v>
      </c>
      <c r="H76" t="s">
        <v>102</v>
      </c>
    </row>
    <row r="77" spans="1:8">
      <c r="A77" t="s">
        <v>118</v>
      </c>
      <c r="B77" s="4">
        <v>45580</v>
      </c>
      <c r="C77" t="s">
        <v>12</v>
      </c>
      <c r="D77" t="s">
        <v>131</v>
      </c>
      <c r="E77" t="s">
        <v>132</v>
      </c>
      <c r="F77">
        <v>10</v>
      </c>
      <c r="G77" t="s">
        <v>101</v>
      </c>
      <c r="H77" t="s">
        <v>102</v>
      </c>
    </row>
    <row r="78" spans="1:8">
      <c r="A78" t="s">
        <v>118</v>
      </c>
      <c r="B78" s="4">
        <v>45580</v>
      </c>
      <c r="C78" t="s">
        <v>12</v>
      </c>
      <c r="D78" t="s">
        <v>200</v>
      </c>
      <c r="E78" t="s">
        <v>201</v>
      </c>
      <c r="F78">
        <v>9</v>
      </c>
      <c r="G78" t="s">
        <v>101</v>
      </c>
      <c r="H78" t="s">
        <v>102</v>
      </c>
    </row>
    <row r="79" spans="1:8">
      <c r="A79" t="s">
        <v>118</v>
      </c>
      <c r="B79" s="4">
        <v>45580</v>
      </c>
      <c r="C79" t="s">
        <v>12</v>
      </c>
      <c r="D79" t="s">
        <v>191</v>
      </c>
      <c r="E79" t="s">
        <v>176</v>
      </c>
      <c r="F79">
        <v>1</v>
      </c>
      <c r="G79" t="s">
        <v>101</v>
      </c>
      <c r="H79" t="s">
        <v>102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BBBB6A7-D7BC-4434-AB60-BC4DA81CF716}">
          <x14:formula1>
            <xm:f>VegList!$B:$B</xm:f>
          </x14:formula1>
          <xm:sqref>D1:D1048576</xm:sqref>
        </x14:dataValidation>
        <x14:dataValidation type="list" allowBlank="1" showInputMessage="1" showErrorMessage="1" xr:uid="{927E272C-7AB3-468F-AE2E-ADD753576534}">
          <x14:formula1>
            <xm:f>VegList!$A:$A</xm:f>
          </x14:formula1>
          <xm:sqref>E1:E1048576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9D21-8C17-4C6D-B059-3E2B1E5F4158}">
  <dimension ref="A1:R213"/>
  <sheetViews>
    <sheetView workbookViewId="0">
      <pane ySplit="1" topLeftCell="A83" activePane="bottomLeft" state="frozen"/>
      <selection pane="bottomLeft" activeCell="I3" sqref="I2:I3"/>
    </sheetView>
  </sheetViews>
  <sheetFormatPr defaultRowHeight="15"/>
  <cols>
    <col min="2" max="2" width="11.140625" bestFit="1" customWidth="1"/>
    <col min="5" max="5" width="11.42578125" bestFit="1" customWidth="1"/>
    <col min="6" max="6" width="9.42578125" bestFit="1" customWidth="1"/>
    <col min="7" max="7" width="11.140625" bestFit="1" customWidth="1"/>
    <col min="12" max="12" width="8.28515625" customWidth="1"/>
    <col min="15" max="15" width="7.28515625" customWidth="1"/>
    <col min="18" max="18" width="25.140625" customWidth="1"/>
  </cols>
  <sheetData>
    <row r="1" spans="1:18">
      <c r="A1" s="30" t="s">
        <v>87</v>
      </c>
      <c r="B1" s="31" t="s">
        <v>202</v>
      </c>
      <c r="C1" s="30" t="s">
        <v>203</v>
      </c>
      <c r="D1" s="30" t="s">
        <v>89</v>
      </c>
      <c r="E1" s="30" t="s">
        <v>204</v>
      </c>
      <c r="F1" s="30" t="s">
        <v>205</v>
      </c>
      <c r="G1" s="30" t="s">
        <v>206</v>
      </c>
      <c r="H1" s="30" t="s">
        <v>207</v>
      </c>
      <c r="I1" s="30" t="s">
        <v>67</v>
      </c>
      <c r="J1" s="30" t="s">
        <v>69</v>
      </c>
      <c r="K1" s="30" t="s">
        <v>208</v>
      </c>
      <c r="L1" s="30" t="s">
        <v>73</v>
      </c>
      <c r="M1" s="30" t="s">
        <v>75</v>
      </c>
      <c r="N1" s="30" t="s">
        <v>77</v>
      </c>
      <c r="O1" s="30" t="s">
        <v>209</v>
      </c>
      <c r="P1" s="30" t="s">
        <v>210</v>
      </c>
      <c r="Q1" s="30" t="s">
        <v>94</v>
      </c>
      <c r="R1" s="30" t="s">
        <v>211</v>
      </c>
    </row>
    <row r="2" spans="1:18">
      <c r="A2" t="s">
        <v>96</v>
      </c>
      <c r="B2" s="4">
        <v>45434</v>
      </c>
      <c r="C2" t="s">
        <v>97</v>
      </c>
      <c r="D2" t="s">
        <v>98</v>
      </c>
      <c r="E2" t="str">
        <f>VLOOKUP(J2,PollList!A:F,2,FALSE)</f>
        <v>Araneae</v>
      </c>
      <c r="F2" t="str">
        <f>VLOOKUP(J2,PollList!A:F,3,FALSE)</f>
        <v>NA</v>
      </c>
      <c r="G2" t="str">
        <f>VLOOKUP(J2,PollList!A:F,4,FALSE)</f>
        <v>NA</v>
      </c>
      <c r="H2" t="str">
        <f>VLOOKUP(J2,PollList!A:F,5,FALSE)</f>
        <v>NA</v>
      </c>
      <c r="I2" t="str">
        <f>VLOOKUP(J2,PollList!A:F,6,FALSE)</f>
        <v>NA</v>
      </c>
      <c r="J2" t="s">
        <v>212</v>
      </c>
      <c r="K2">
        <v>6</v>
      </c>
      <c r="M2" t="s">
        <v>213</v>
      </c>
      <c r="N2" t="str">
        <f>VLOOKUP(J2,PollList!A:G,7,FALSE)</f>
        <v>pred</v>
      </c>
      <c r="P2" t="s">
        <v>101</v>
      </c>
      <c r="Q2" t="s">
        <v>102</v>
      </c>
    </row>
    <row r="3" spans="1:18">
      <c r="A3" t="s">
        <v>96</v>
      </c>
      <c r="B3" s="4">
        <v>45434</v>
      </c>
      <c r="C3" t="s">
        <v>97</v>
      </c>
      <c r="D3" t="s">
        <v>98</v>
      </c>
      <c r="E3" t="str">
        <f>VLOOKUP(J3,PollList!A:F,2,FALSE)</f>
        <v>Hemiptera</v>
      </c>
      <c r="F3" t="str">
        <f>VLOOKUP(J3,PollList!A:F,3,FALSE)</f>
        <v>Sternorrhyncha</v>
      </c>
      <c r="G3" t="str">
        <f>VLOOKUP(J3,PollList!A:F,4,FALSE)</f>
        <v>Aphidoidea</v>
      </c>
      <c r="H3" t="str">
        <f>VLOOKUP(J3,PollList!A:F,5,FALSE)</f>
        <v>NA</v>
      </c>
      <c r="I3" t="str">
        <f>VLOOKUP(J3,PollList!A:F,6,FALSE)</f>
        <v>NA</v>
      </c>
      <c r="J3" t="s">
        <v>214</v>
      </c>
      <c r="K3">
        <v>100</v>
      </c>
      <c r="M3" t="s">
        <v>213</v>
      </c>
      <c r="N3" t="str">
        <f>VLOOKUP(J3,PollList!A:G,7,FALSE)</f>
        <v>herb</v>
      </c>
      <c r="P3" t="s">
        <v>101</v>
      </c>
      <c r="Q3" t="s">
        <v>102</v>
      </c>
    </row>
    <row r="4" spans="1:18">
      <c r="A4" t="s">
        <v>96</v>
      </c>
      <c r="B4" s="4">
        <v>45434</v>
      </c>
      <c r="C4" t="s">
        <v>97</v>
      </c>
      <c r="D4" t="s">
        <v>98</v>
      </c>
      <c r="E4" t="str">
        <f>VLOOKUP(J4,PollList!A:F,2,FALSE)</f>
        <v>Hymenoptera</v>
      </c>
      <c r="F4" t="str">
        <f>VLOOKUP(J4,PollList!A:F,3,FALSE)</f>
        <v>Apocrita</v>
      </c>
      <c r="G4" t="str">
        <f>VLOOKUP(J4,PollList!A:F,4,FALSE)</f>
        <v>Formicoidea</v>
      </c>
      <c r="H4" t="str">
        <f>VLOOKUP(J4,PollList!A:F,5,FALSE)</f>
        <v>Formicidae</v>
      </c>
      <c r="I4" t="str">
        <f>VLOOKUP(J4,PollList!A:F,6,FALSE)</f>
        <v>NA</v>
      </c>
      <c r="J4" t="s">
        <v>215</v>
      </c>
      <c r="K4">
        <v>40</v>
      </c>
      <c r="M4" t="s">
        <v>213</v>
      </c>
      <c r="N4" t="str">
        <f>VLOOKUP(J4,PollList!A:G,7,FALSE)</f>
        <v>omni</v>
      </c>
      <c r="P4" t="s">
        <v>101</v>
      </c>
      <c r="Q4" t="s">
        <v>102</v>
      </c>
    </row>
    <row r="5" spans="1:18">
      <c r="A5" t="s">
        <v>96</v>
      </c>
      <c r="B5" s="4">
        <v>45434</v>
      </c>
      <c r="C5" t="s">
        <v>97</v>
      </c>
      <c r="D5" t="s">
        <v>98</v>
      </c>
      <c r="E5" t="str">
        <f>VLOOKUP(J5,PollList!A:F,2,FALSE)</f>
        <v>Coleoptera</v>
      </c>
      <c r="F5" t="str">
        <f>VLOOKUP(J5,PollList!A:F,3,FALSE)</f>
        <v>Polyphaga</v>
      </c>
      <c r="G5" t="str">
        <f>VLOOKUP(J5,PollList!A:F,4,FALSE)</f>
        <v>Coccinelloidea</v>
      </c>
      <c r="H5" t="str">
        <f>VLOOKUP(J5,PollList!A:F,5,FALSE)</f>
        <v>Coccinellidae</v>
      </c>
      <c r="I5" t="str">
        <f>VLOOKUP(J5,PollList!A:F,6,FALSE)</f>
        <v>NA</v>
      </c>
      <c r="J5" t="s">
        <v>216</v>
      </c>
      <c r="K5">
        <v>4</v>
      </c>
      <c r="M5" t="s">
        <v>217</v>
      </c>
      <c r="N5" t="str">
        <f>VLOOKUP(J5,PollList!A:G,7,FALSE)</f>
        <v>nppr</v>
      </c>
      <c r="P5" t="s">
        <v>101</v>
      </c>
      <c r="Q5" t="s">
        <v>102</v>
      </c>
    </row>
    <row r="6" spans="1:18">
      <c r="A6" t="s">
        <v>96</v>
      </c>
      <c r="B6" s="4">
        <v>45434</v>
      </c>
      <c r="C6" t="s">
        <v>97</v>
      </c>
      <c r="D6" t="s">
        <v>98</v>
      </c>
      <c r="E6" t="str">
        <f>VLOOKUP(J6,PollList!A:F,2,FALSE)</f>
        <v>Coleoptera</v>
      </c>
      <c r="F6" t="str">
        <f>VLOOKUP(J6,PollList!A:F,3,FALSE)</f>
        <v> Polyphaga</v>
      </c>
      <c r="G6" t="str">
        <f>VLOOKUP(J6,PollList!A:F,4,FALSE)</f>
        <v>Chrysomeloidea </v>
      </c>
      <c r="H6" t="str">
        <f>VLOOKUP(J6,PollList!A:F,5,FALSE)</f>
        <v>Chrysomelidae </v>
      </c>
      <c r="I6" t="str">
        <f>VLOOKUP(J6,PollList!A:F,6,FALSE)</f>
        <v>Trirhabda bacharidis</v>
      </c>
      <c r="J6" t="s">
        <v>218</v>
      </c>
      <c r="K6">
        <v>18</v>
      </c>
      <c r="M6" t="s">
        <v>213</v>
      </c>
      <c r="N6" t="str">
        <f>VLOOKUP(J6,PollList!A:G,7,FALSE)</f>
        <v>poll</v>
      </c>
      <c r="P6" t="s">
        <v>101</v>
      </c>
      <c r="Q6" t="s">
        <v>102</v>
      </c>
    </row>
    <row r="7" spans="1:18">
      <c r="A7" t="s">
        <v>96</v>
      </c>
      <c r="B7" s="4">
        <v>45434</v>
      </c>
      <c r="C7" t="s">
        <v>97</v>
      </c>
      <c r="D7" t="s">
        <v>98</v>
      </c>
      <c r="E7" t="str">
        <f>VLOOKUP(J7,PollList!A:F,2,FALSE)</f>
        <v>Hemiptera</v>
      </c>
      <c r="F7" t="str">
        <f>VLOOKUP(J7,PollList!A:F,3,FALSE)</f>
        <v>Auchenorrhyncha</v>
      </c>
      <c r="G7" t="str">
        <f>VLOOKUP(J7,PollList!A:F,4,FALSE)</f>
        <v>Membracoidea</v>
      </c>
      <c r="H7" t="str">
        <f>VLOOKUP(J7,PollList!A:F,5,FALSE)</f>
        <v>Cicadellidae</v>
      </c>
      <c r="I7" t="str">
        <f>VLOOKUP(J7,PollList!A:F,6,FALSE)</f>
        <v>NA</v>
      </c>
      <c r="J7" t="s">
        <v>219</v>
      </c>
      <c r="K7">
        <v>100</v>
      </c>
      <c r="M7" t="s">
        <v>213</v>
      </c>
      <c r="N7" t="str">
        <f>VLOOKUP(J7,PollList!A:G,7,FALSE)</f>
        <v>herb</v>
      </c>
      <c r="P7" t="s">
        <v>101</v>
      </c>
      <c r="Q7" t="s">
        <v>102</v>
      </c>
    </row>
    <row r="8" spans="1:18">
      <c r="A8" t="s">
        <v>96</v>
      </c>
      <c r="B8" s="4">
        <v>45434</v>
      </c>
      <c r="C8" t="s">
        <v>97</v>
      </c>
      <c r="D8" t="s">
        <v>98</v>
      </c>
      <c r="E8" t="str">
        <f>VLOOKUP(J8,PollList!A:F,2,FALSE)</f>
        <v>Diptera</v>
      </c>
      <c r="F8" t="str">
        <f>VLOOKUP(J8,PollList!A:F,3,FALSE)</f>
        <v>Brachycera</v>
      </c>
      <c r="G8" t="str">
        <f>VLOOKUP(J8,PollList!A:F,4,FALSE)</f>
        <v>Syrphoidea</v>
      </c>
      <c r="H8" t="str">
        <f>VLOOKUP(J8,PollList!A:F,5,FALSE)</f>
        <v>Syrphidae</v>
      </c>
      <c r="I8" t="str">
        <f>VLOOKUP(J8,PollList!A:F,6,FALSE)</f>
        <v>Toxomerus_sp</v>
      </c>
      <c r="J8" t="s">
        <v>220</v>
      </c>
      <c r="K8">
        <v>1</v>
      </c>
      <c r="M8" t="s">
        <v>213</v>
      </c>
      <c r="N8" t="str">
        <f>VLOOKUP(J8,PollList!A:G,7,FALSE)</f>
        <v>poll</v>
      </c>
      <c r="P8" t="s">
        <v>101</v>
      </c>
      <c r="Q8" t="s">
        <v>102</v>
      </c>
    </row>
    <row r="9" spans="1:18">
      <c r="A9" t="s">
        <v>96</v>
      </c>
      <c r="B9" s="4">
        <v>45434</v>
      </c>
      <c r="C9" t="s">
        <v>103</v>
      </c>
      <c r="D9" t="s">
        <v>98</v>
      </c>
      <c r="E9" t="str">
        <f>VLOOKUP(J9,PollList!A:F,2,FALSE)</f>
        <v>Lepidoptera</v>
      </c>
      <c r="F9" t="str">
        <f>VLOOKUP(J9,PollList!A:F,3,FALSE)</f>
        <v>Rhopalocera</v>
      </c>
      <c r="G9" t="str">
        <f>VLOOKUP(J9,PollList!A:F,4,FALSE)</f>
        <v>Papilionoidea</v>
      </c>
      <c r="H9" t="str">
        <f>VLOOKUP(J9,PollList!A:F,5,FALSE)</f>
        <v>Pieridae</v>
      </c>
      <c r="I9" t="str">
        <f>VLOOKUP(J9,PollList!A:F,6,FALSE)</f>
        <v>Pieris_rapae</v>
      </c>
      <c r="J9" t="s">
        <v>221</v>
      </c>
      <c r="K9">
        <v>1</v>
      </c>
      <c r="M9" t="s">
        <v>213</v>
      </c>
      <c r="N9" t="str">
        <f>VLOOKUP(J9,PollList!A:G,7,FALSE)</f>
        <v>poll</v>
      </c>
      <c r="P9" t="s">
        <v>101</v>
      </c>
      <c r="Q9" t="s">
        <v>102</v>
      </c>
    </row>
    <row r="10" spans="1:18">
      <c r="A10" t="s">
        <v>96</v>
      </c>
      <c r="B10" s="4">
        <v>45434</v>
      </c>
      <c r="C10" t="s">
        <v>103</v>
      </c>
      <c r="D10" t="s">
        <v>98</v>
      </c>
      <c r="E10" t="str">
        <f>VLOOKUP(J10,PollList!A:F,2,FALSE)</f>
        <v>Hymenoptera</v>
      </c>
      <c r="F10" t="str">
        <f>VLOOKUP(J10,PollList!A:F,3,FALSE)</f>
        <v>Apocrita</v>
      </c>
      <c r="G10" t="str">
        <f>VLOOKUP(J10,PollList!A:F,4,FALSE)</f>
        <v>Formicoidea</v>
      </c>
      <c r="H10" t="str">
        <f>VLOOKUP(J10,PollList!A:F,5,FALSE)</f>
        <v>Formicidae</v>
      </c>
      <c r="I10" t="str">
        <f>VLOOKUP(J10,PollList!A:F,6,FALSE)</f>
        <v>NA</v>
      </c>
      <c r="J10" t="s">
        <v>215</v>
      </c>
      <c r="K10">
        <v>200</v>
      </c>
      <c r="M10" t="s">
        <v>213</v>
      </c>
      <c r="N10" t="str">
        <f>VLOOKUP(J10,PollList!A:G,7,FALSE)</f>
        <v>omni</v>
      </c>
      <c r="P10" t="s">
        <v>101</v>
      </c>
      <c r="Q10" t="s">
        <v>102</v>
      </c>
    </row>
    <row r="11" spans="1:18">
      <c r="A11" t="s">
        <v>96</v>
      </c>
      <c r="B11" s="4">
        <v>45434</v>
      </c>
      <c r="C11" t="s">
        <v>103</v>
      </c>
      <c r="D11" t="s">
        <v>98</v>
      </c>
      <c r="E11" t="str">
        <f>VLOOKUP(J11,PollList!A:F,2,FALSE)</f>
        <v>Hemiptera</v>
      </c>
      <c r="F11" t="str">
        <f>VLOOKUP(J11,PollList!A:F,3,FALSE)</f>
        <v>Sternorrhyncha</v>
      </c>
      <c r="G11" t="str">
        <f>VLOOKUP(J11,PollList!A:F,4,FALSE)</f>
        <v>Aphidoidea</v>
      </c>
      <c r="H11" t="str">
        <f>VLOOKUP(J11,PollList!A:F,5,FALSE)</f>
        <v>NA</v>
      </c>
      <c r="I11" t="str">
        <f>VLOOKUP(J11,PollList!A:F,6,FALSE)</f>
        <v>NA</v>
      </c>
      <c r="J11" t="s">
        <v>214</v>
      </c>
      <c r="K11">
        <v>600</v>
      </c>
      <c r="M11" t="s">
        <v>213</v>
      </c>
      <c r="N11" t="str">
        <f>VLOOKUP(J11,PollList!A:G,7,FALSE)</f>
        <v>herb</v>
      </c>
      <c r="P11" t="s">
        <v>101</v>
      </c>
      <c r="Q11" t="s">
        <v>102</v>
      </c>
      <c r="R11" t="s">
        <v>222</v>
      </c>
    </row>
    <row r="12" spans="1:18">
      <c r="A12" t="s">
        <v>96</v>
      </c>
      <c r="B12" s="4">
        <v>45434</v>
      </c>
      <c r="C12" t="s">
        <v>103</v>
      </c>
      <c r="D12" t="s">
        <v>98</v>
      </c>
      <c r="E12" t="str">
        <f>VLOOKUP(J12,PollList!A:F,2,FALSE)</f>
        <v>Coleoptera</v>
      </c>
      <c r="F12" t="str">
        <f>VLOOKUP(J12,PollList!A:F,3,FALSE)</f>
        <v>Polyphaga</v>
      </c>
      <c r="G12" t="str">
        <f>VLOOKUP(J12,PollList!A:F,4,FALSE)</f>
        <v>Coccinelloidea</v>
      </c>
      <c r="H12" t="str">
        <f>VLOOKUP(J12,PollList!A:F,5,FALSE)</f>
        <v>Coccinellidae</v>
      </c>
      <c r="I12" t="str">
        <f>VLOOKUP(J12,PollList!A:F,6,FALSE)</f>
        <v>NA</v>
      </c>
      <c r="J12" t="s">
        <v>216</v>
      </c>
      <c r="K12">
        <v>1</v>
      </c>
      <c r="M12" t="s">
        <v>217</v>
      </c>
      <c r="N12" t="str">
        <f>VLOOKUP(J12,PollList!A:G,7,FALSE)</f>
        <v>nppr</v>
      </c>
      <c r="P12" t="s">
        <v>101</v>
      </c>
      <c r="Q12" t="s">
        <v>102</v>
      </c>
    </row>
    <row r="13" spans="1:18">
      <c r="A13" t="s">
        <v>96</v>
      </c>
      <c r="B13" s="4">
        <v>45434</v>
      </c>
      <c r="C13" t="s">
        <v>103</v>
      </c>
      <c r="D13" t="s">
        <v>98</v>
      </c>
      <c r="E13" t="str">
        <f>VLOOKUP(J13,PollList!A:F,2,FALSE)</f>
        <v>Coleoptera</v>
      </c>
      <c r="F13" t="str">
        <f>VLOOKUP(J13,PollList!A:F,3,FALSE)</f>
        <v>NA</v>
      </c>
      <c r="G13" t="str">
        <f>VLOOKUP(J13,PollList!A:F,4,FALSE)</f>
        <v>NA</v>
      </c>
      <c r="H13" t="str">
        <f>VLOOKUP(J13,PollList!A:F,5,FALSE)</f>
        <v>NA</v>
      </c>
      <c r="I13" t="str">
        <f>VLOOKUP(J13,PollList!A:F,6,FALSE)</f>
        <v>NA</v>
      </c>
      <c r="J13" t="s">
        <v>223</v>
      </c>
      <c r="K13">
        <v>1</v>
      </c>
      <c r="M13" t="s">
        <v>213</v>
      </c>
      <c r="N13" t="str">
        <f>VLOOKUP(J13,PollList!A:G,7,FALSE)</f>
        <v>omni</v>
      </c>
      <c r="P13" t="s">
        <v>101</v>
      </c>
      <c r="Q13" t="s">
        <v>102</v>
      </c>
      <c r="R13" t="s">
        <v>224</v>
      </c>
    </row>
    <row r="14" spans="1:18">
      <c r="A14" t="s">
        <v>96</v>
      </c>
      <c r="B14" s="4">
        <v>45434</v>
      </c>
      <c r="C14" t="s">
        <v>103</v>
      </c>
      <c r="D14" t="s">
        <v>98</v>
      </c>
      <c r="E14" t="str">
        <f>VLOOKUP(J14,PollList!A:F,2,FALSE)</f>
        <v>Coleoptera</v>
      </c>
      <c r="F14" t="str">
        <f>VLOOKUP(J14,PollList!A:F,3,FALSE)</f>
        <v> Polyphaga</v>
      </c>
      <c r="G14" t="str">
        <f>VLOOKUP(J14,PollList!A:F,4,FALSE)</f>
        <v>Chrysomeloidea </v>
      </c>
      <c r="H14" t="str">
        <f>VLOOKUP(J14,PollList!A:F,5,FALSE)</f>
        <v>Chrysomelidae </v>
      </c>
      <c r="I14" t="str">
        <f>VLOOKUP(J14,PollList!A:F,6,FALSE)</f>
        <v>Trirhabda bacharidis</v>
      </c>
      <c r="J14" t="s">
        <v>218</v>
      </c>
      <c r="K14">
        <v>18</v>
      </c>
      <c r="M14" t="s">
        <v>213</v>
      </c>
      <c r="N14" t="str">
        <f>VLOOKUP(J14,PollList!A:G,7,FALSE)</f>
        <v>poll</v>
      </c>
      <c r="P14" t="s">
        <v>101</v>
      </c>
      <c r="Q14" t="s">
        <v>102</v>
      </c>
    </row>
    <row r="15" spans="1:18">
      <c r="A15" t="s">
        <v>96</v>
      </c>
      <c r="B15" s="4">
        <v>45434</v>
      </c>
      <c r="C15" t="s">
        <v>103</v>
      </c>
      <c r="D15" t="s">
        <v>98</v>
      </c>
      <c r="E15" t="str">
        <f>VLOOKUP(J15,PollList!A:F,2,FALSE)</f>
        <v>Coleoptera</v>
      </c>
      <c r="F15" t="str">
        <f>VLOOKUP(J15,PollList!A:F,3,FALSE)</f>
        <v>NA</v>
      </c>
      <c r="G15" t="str">
        <f>VLOOKUP(J15,PollList!A:F,4,FALSE)</f>
        <v>NA</v>
      </c>
      <c r="H15" t="str">
        <f>VLOOKUP(J15,PollList!A:F,5,FALSE)</f>
        <v>NA</v>
      </c>
      <c r="I15" t="str">
        <f>VLOOKUP(J15,PollList!A:F,6,FALSE)</f>
        <v>NA</v>
      </c>
      <c r="J15" t="s">
        <v>223</v>
      </c>
      <c r="K15">
        <v>200</v>
      </c>
      <c r="M15" t="s">
        <v>213</v>
      </c>
      <c r="N15" t="str">
        <f>VLOOKUP(J15,PollList!A:G,7,FALSE)</f>
        <v>omni</v>
      </c>
      <c r="P15" t="s">
        <v>101</v>
      </c>
      <c r="Q15" t="s">
        <v>102</v>
      </c>
      <c r="R15" t="s">
        <v>225</v>
      </c>
    </row>
    <row r="16" spans="1:18">
      <c r="A16" t="s">
        <v>96</v>
      </c>
      <c r="B16" s="4">
        <v>45434</v>
      </c>
      <c r="C16" t="s">
        <v>103</v>
      </c>
      <c r="D16" t="s">
        <v>98</v>
      </c>
      <c r="E16" t="str">
        <f>VLOOKUP(J16,PollList!A:F,2,FALSE)</f>
        <v>Araneae</v>
      </c>
      <c r="F16" t="str">
        <f>VLOOKUP(J16,PollList!A:F,3,FALSE)</f>
        <v>NA</v>
      </c>
      <c r="G16" t="str">
        <f>VLOOKUP(J16,PollList!A:F,4,FALSE)</f>
        <v>NA</v>
      </c>
      <c r="H16" t="str">
        <f>VLOOKUP(J16,PollList!A:F,5,FALSE)</f>
        <v>NA</v>
      </c>
      <c r="I16" t="str">
        <f>VLOOKUP(J16,PollList!A:F,6,FALSE)</f>
        <v>NA</v>
      </c>
      <c r="J16" t="s">
        <v>212</v>
      </c>
      <c r="K16">
        <v>5</v>
      </c>
      <c r="M16" t="s">
        <v>213</v>
      </c>
      <c r="N16" t="str">
        <f>VLOOKUP(J16,PollList!A:G,7,FALSE)</f>
        <v>pred</v>
      </c>
      <c r="P16" t="s">
        <v>101</v>
      </c>
      <c r="Q16" t="s">
        <v>102</v>
      </c>
    </row>
    <row r="17" spans="1:18">
      <c r="A17" t="s">
        <v>96</v>
      </c>
      <c r="B17" s="4">
        <v>45434</v>
      </c>
      <c r="C17" t="s">
        <v>103</v>
      </c>
      <c r="D17" t="s">
        <v>98</v>
      </c>
      <c r="E17" t="str">
        <f>VLOOKUP(J17,PollList!A:F,2,FALSE)</f>
        <v>Diptera</v>
      </c>
      <c r="F17" t="str">
        <f>VLOOKUP(J17,PollList!A:F,3,FALSE)</f>
        <v>NA</v>
      </c>
      <c r="G17" t="str">
        <f>VLOOKUP(J17,PollList!A:F,4,FALSE)</f>
        <v>NA</v>
      </c>
      <c r="H17" t="str">
        <f>VLOOKUP(J17,PollList!A:F,5,FALSE)</f>
        <v>NA</v>
      </c>
      <c r="I17" t="str">
        <f>VLOOKUP(J17,PollList!A:F,6,FALSE)</f>
        <v>NA</v>
      </c>
      <c r="J17" t="s">
        <v>226</v>
      </c>
      <c r="K17">
        <v>1</v>
      </c>
      <c r="M17" t="s">
        <v>213</v>
      </c>
      <c r="N17" t="str">
        <f>VLOOKUP(J17,PollList!A:G,7,FALSE)</f>
        <v>omni</v>
      </c>
      <c r="P17" t="s">
        <v>101</v>
      </c>
      <c r="Q17" t="s">
        <v>102</v>
      </c>
      <c r="R17" t="s">
        <v>224</v>
      </c>
    </row>
    <row r="18" spans="1:18">
      <c r="A18" t="s">
        <v>96</v>
      </c>
      <c r="B18" s="4">
        <v>45434</v>
      </c>
      <c r="C18" t="s">
        <v>103</v>
      </c>
      <c r="D18" t="s">
        <v>98</v>
      </c>
      <c r="E18" t="str">
        <f>VLOOKUP(J18,PollList!A:F,2,FALSE)</f>
        <v>Diptera</v>
      </c>
      <c r="F18" t="str">
        <f>VLOOKUP(J18,PollList!A:F,3,FALSE)</f>
        <v> Brachycera</v>
      </c>
      <c r="G18" t="str">
        <f>VLOOKUP(J18,PollList!A:F,4,FALSE)</f>
        <v> Muscinae</v>
      </c>
      <c r="H18" t="str">
        <f>VLOOKUP(J18,PollList!A:F,5,FALSE)</f>
        <v>Muscidae</v>
      </c>
      <c r="I18" t="str">
        <f>VLOOKUP(J18,PollList!A:F,6,FALSE)</f>
        <v>Musca domestica</v>
      </c>
      <c r="J18" t="s">
        <v>227</v>
      </c>
      <c r="K18">
        <v>1</v>
      </c>
      <c r="M18" t="s">
        <v>213</v>
      </c>
      <c r="N18" t="str">
        <f>VLOOKUP(J18,PollList!A:G,7,FALSE)</f>
        <v>poll</v>
      </c>
      <c r="P18" t="s">
        <v>101</v>
      </c>
      <c r="Q18" t="s">
        <v>102</v>
      </c>
    </row>
    <row r="19" spans="1:18">
      <c r="A19" t="s">
        <v>96</v>
      </c>
      <c r="B19" s="4">
        <v>45434</v>
      </c>
      <c r="C19" t="s">
        <v>103</v>
      </c>
      <c r="D19" t="s">
        <v>98</v>
      </c>
      <c r="E19" t="str">
        <f>VLOOKUP(J19,PollList!A:F,2,FALSE)</f>
        <v>Diptera</v>
      </c>
      <c r="F19" t="str">
        <f>VLOOKUP(J19,PollList!A:F,3,FALSE)</f>
        <v>NA</v>
      </c>
      <c r="G19" t="str">
        <f>VLOOKUP(J19,PollList!A:F,4,FALSE)</f>
        <v>NA</v>
      </c>
      <c r="H19" t="str">
        <f>VLOOKUP(J19,PollList!A:F,5,FALSE)</f>
        <v>NA</v>
      </c>
      <c r="I19" t="str">
        <f>VLOOKUP(J19,PollList!A:F,6,FALSE)</f>
        <v>NA</v>
      </c>
      <c r="J19" t="s">
        <v>226</v>
      </c>
      <c r="K19">
        <v>1</v>
      </c>
      <c r="M19" t="s">
        <v>213</v>
      </c>
      <c r="N19" t="str">
        <f>VLOOKUP(J19,PollList!A:G,7,FALSE)</f>
        <v>omni</v>
      </c>
      <c r="P19" t="s">
        <v>101</v>
      </c>
      <c r="Q19" t="s">
        <v>102</v>
      </c>
      <c r="R19" t="s">
        <v>224</v>
      </c>
    </row>
    <row r="20" spans="1:18">
      <c r="A20" t="s">
        <v>96</v>
      </c>
      <c r="B20" s="4">
        <v>45434</v>
      </c>
      <c r="C20" t="s">
        <v>103</v>
      </c>
      <c r="D20" t="s">
        <v>98</v>
      </c>
      <c r="E20" t="str">
        <f>VLOOKUP(J20,PollList!A:F,2,FALSE)</f>
        <v>Diptera</v>
      </c>
      <c r="F20" t="str">
        <f>VLOOKUP(J20,PollList!A:F,3,FALSE)</f>
        <v>Brachycera</v>
      </c>
      <c r="G20" t="str">
        <f>VLOOKUP(J20,PollList!A:F,4,FALSE)</f>
        <v>Syrphoidea</v>
      </c>
      <c r="H20" t="str">
        <f>VLOOKUP(J20,PollList!A:F,5,FALSE)</f>
        <v>Syrphidae</v>
      </c>
      <c r="I20" t="str">
        <f>VLOOKUP(J20,PollList!A:F,6,FALSE)</f>
        <v>Toxomerus_sp</v>
      </c>
      <c r="J20" t="s">
        <v>220</v>
      </c>
      <c r="K20">
        <v>1</v>
      </c>
      <c r="M20" t="s">
        <v>213</v>
      </c>
      <c r="N20" t="str">
        <f>VLOOKUP(J20,PollList!A:G,7,FALSE)</f>
        <v>poll</v>
      </c>
      <c r="P20" t="s">
        <v>101</v>
      </c>
      <c r="Q20" t="s">
        <v>102</v>
      </c>
    </row>
    <row r="21" spans="1:18">
      <c r="A21" t="s">
        <v>96</v>
      </c>
      <c r="B21" s="4">
        <v>45434</v>
      </c>
      <c r="C21" t="s">
        <v>103</v>
      </c>
      <c r="D21" t="s">
        <v>98</v>
      </c>
      <c r="E21" t="str">
        <f>VLOOKUP(J21,PollList!A:F,2,FALSE)</f>
        <v>Diptera</v>
      </c>
      <c r="F21" t="str">
        <f>VLOOKUP(J21,PollList!A:F,3,FALSE)</f>
        <v>NA</v>
      </c>
      <c r="G21" t="str">
        <f>VLOOKUP(J21,PollList!A:F,4,FALSE)</f>
        <v>NA</v>
      </c>
      <c r="H21" t="str">
        <f>VLOOKUP(J21,PollList!A:F,5,FALSE)</f>
        <v>NA</v>
      </c>
      <c r="I21" t="str">
        <f>VLOOKUP(J21,PollList!A:F,6,FALSE)</f>
        <v>NA</v>
      </c>
      <c r="J21" t="s">
        <v>226</v>
      </c>
      <c r="K21">
        <v>2</v>
      </c>
      <c r="M21" t="s">
        <v>213</v>
      </c>
      <c r="N21" t="str">
        <f>VLOOKUP(J21,PollList!A:G,7,FALSE)</f>
        <v>omni</v>
      </c>
      <c r="P21" t="s">
        <v>101</v>
      </c>
      <c r="Q21" t="s">
        <v>102</v>
      </c>
    </row>
    <row r="22" spans="1:18">
      <c r="A22" t="s">
        <v>96</v>
      </c>
      <c r="B22" s="4">
        <v>45434</v>
      </c>
      <c r="C22" t="s">
        <v>97</v>
      </c>
      <c r="D22" t="s">
        <v>104</v>
      </c>
      <c r="E22" t="str">
        <f>VLOOKUP(J22,PollList!A:F,2,FALSE)</f>
        <v>Hymenoptera</v>
      </c>
      <c r="F22" t="str">
        <f>VLOOKUP(J22,PollList!A:F,3,FALSE)</f>
        <v>Aculeata</v>
      </c>
      <c r="G22" t="str">
        <f>VLOOKUP(J22,PollList!A:F,4,FALSE)</f>
        <v xml:space="preserve"> Vespoidea</v>
      </c>
      <c r="H22" t="str">
        <f>VLOOKUP(J22,PollList!A:F,5,FALSE)</f>
        <v xml:space="preserve"> Vespidae</v>
      </c>
      <c r="I22" t="str">
        <f>VLOOKUP(J22,PollList!A:F,6,FALSE)</f>
        <v>NA</v>
      </c>
      <c r="J22" t="s">
        <v>228</v>
      </c>
      <c r="K22">
        <v>2</v>
      </c>
      <c r="M22" t="s">
        <v>213</v>
      </c>
      <c r="N22" t="str">
        <f>VLOOKUP(J22,PollList!A:G,7,FALSE)</f>
        <v>pred</v>
      </c>
      <c r="P22" t="s">
        <v>101</v>
      </c>
      <c r="Q22" t="s">
        <v>102</v>
      </c>
      <c r="R22" t="s">
        <v>229</v>
      </c>
    </row>
    <row r="23" spans="1:18">
      <c r="A23" t="s">
        <v>96</v>
      </c>
      <c r="B23" s="4">
        <v>45434</v>
      </c>
      <c r="C23" t="s">
        <v>97</v>
      </c>
      <c r="D23" t="s">
        <v>104</v>
      </c>
      <c r="E23" t="str">
        <f>VLOOKUP(J23,PollList!A:F,2,FALSE)</f>
        <v>Coleoptera</v>
      </c>
      <c r="F23" t="str">
        <f>VLOOKUP(J23,PollList!A:F,3,FALSE)</f>
        <v>Polyphaga</v>
      </c>
      <c r="G23" t="str">
        <f>VLOOKUP(J23,PollList!A:F,4,FALSE)</f>
        <v>Coccinelloidea</v>
      </c>
      <c r="H23" t="str">
        <f>VLOOKUP(J23,PollList!A:F,5,FALSE)</f>
        <v>Coccinellidae</v>
      </c>
      <c r="I23" t="str">
        <f>VLOOKUP(J23,PollList!A:F,6,FALSE)</f>
        <v>NA</v>
      </c>
      <c r="J23" t="s">
        <v>216</v>
      </c>
      <c r="K23">
        <v>5</v>
      </c>
      <c r="M23" t="s">
        <v>217</v>
      </c>
      <c r="N23" t="str">
        <f>VLOOKUP(J23,PollList!A:G,7,FALSE)</f>
        <v>nppr</v>
      </c>
      <c r="P23" t="s">
        <v>101</v>
      </c>
      <c r="Q23" t="s">
        <v>102</v>
      </c>
      <c r="R23" t="s">
        <v>230</v>
      </c>
    </row>
    <row r="24" spans="1:18">
      <c r="A24" t="s">
        <v>96</v>
      </c>
      <c r="B24" s="4">
        <v>45434</v>
      </c>
      <c r="C24" t="s">
        <v>97</v>
      </c>
      <c r="D24" t="s">
        <v>104</v>
      </c>
      <c r="E24" t="str">
        <f>VLOOKUP(J24,PollList!A:F,2,FALSE)</f>
        <v>Hemiptera</v>
      </c>
      <c r="F24" t="str">
        <f>VLOOKUP(J24,PollList!A:F,3,FALSE)</f>
        <v>Heteroptera</v>
      </c>
      <c r="G24" t="str">
        <f>VLOOKUP(J24,PollList!A:F,4,FALSE)</f>
        <v>Lygaeoidea</v>
      </c>
      <c r="H24" t="str">
        <f>VLOOKUP(J24,PollList!A:F,5,FALSE)</f>
        <v>Lygaeidae</v>
      </c>
      <c r="I24" t="str">
        <f>VLOOKUP(J24,PollList!A:F,6,FALSE)</f>
        <v>Lygaeus_turcicus</v>
      </c>
      <c r="J24" t="s">
        <v>231</v>
      </c>
      <c r="K24">
        <v>1</v>
      </c>
      <c r="M24" t="s">
        <v>213</v>
      </c>
      <c r="N24" t="str">
        <f>VLOOKUP(J24,PollList!A:G,7,FALSE)</f>
        <v>herb?</v>
      </c>
      <c r="P24" t="s">
        <v>101</v>
      </c>
      <c r="Q24" t="s">
        <v>102</v>
      </c>
    </row>
    <row r="25" spans="1:18">
      <c r="A25" t="s">
        <v>96</v>
      </c>
      <c r="B25" s="4">
        <v>45434</v>
      </c>
      <c r="C25" t="s">
        <v>97</v>
      </c>
      <c r="D25" t="s">
        <v>104</v>
      </c>
      <c r="E25" t="str">
        <f>VLOOKUP(J25,PollList!A:F,2,FALSE)</f>
        <v>Araneae</v>
      </c>
      <c r="F25" t="str">
        <f>VLOOKUP(J25,PollList!A:F,3,FALSE)</f>
        <v>Opisthothelae</v>
      </c>
      <c r="G25" t="str">
        <f>VLOOKUP(J25,PollList!A:F,4,FALSE)</f>
        <v>NA</v>
      </c>
      <c r="H25" t="str">
        <f>VLOOKUP(J25,PollList!A:F,5,FALSE)</f>
        <v>Salticidae</v>
      </c>
      <c r="I25" t="str">
        <f>VLOOKUP(J25,PollList!A:F,6,FALSE)</f>
        <v>NA</v>
      </c>
      <c r="J25" t="s">
        <v>232</v>
      </c>
      <c r="K25">
        <v>1</v>
      </c>
      <c r="M25" t="s">
        <v>213</v>
      </c>
      <c r="N25" t="str">
        <f>VLOOKUP(J25,PollList!A:G,7,FALSE)</f>
        <v>pred</v>
      </c>
      <c r="P25" t="s">
        <v>101</v>
      </c>
      <c r="Q25" t="s">
        <v>102</v>
      </c>
    </row>
    <row r="26" spans="1:18">
      <c r="A26" t="s">
        <v>96</v>
      </c>
      <c r="B26" s="4">
        <v>45434</v>
      </c>
      <c r="C26" t="s">
        <v>97</v>
      </c>
      <c r="D26" t="s">
        <v>104</v>
      </c>
      <c r="E26" t="str">
        <f>VLOOKUP(J26,PollList!A:F,2,FALSE)</f>
        <v>Diptera</v>
      </c>
      <c r="F26" t="str">
        <f>VLOOKUP(J26,PollList!A:F,3,FALSE)</f>
        <v>NA</v>
      </c>
      <c r="G26" t="str">
        <f>VLOOKUP(J26,PollList!A:F,4,FALSE)</f>
        <v>NA</v>
      </c>
      <c r="H26" t="str">
        <f>VLOOKUP(J26,PollList!A:F,5,FALSE)</f>
        <v>NA</v>
      </c>
      <c r="I26" t="str">
        <f>VLOOKUP(J26,PollList!A:F,6,FALSE)</f>
        <v>NA</v>
      </c>
      <c r="J26" t="s">
        <v>226</v>
      </c>
      <c r="K26">
        <v>1</v>
      </c>
      <c r="M26" t="s">
        <v>213</v>
      </c>
      <c r="N26" t="str">
        <f>VLOOKUP(J26,PollList!A:G,7,FALSE)</f>
        <v>omni</v>
      </c>
      <c r="P26" t="s">
        <v>101</v>
      </c>
      <c r="Q26" t="s">
        <v>102</v>
      </c>
    </row>
    <row r="27" spans="1:18">
      <c r="A27" t="s">
        <v>96</v>
      </c>
      <c r="B27" s="4">
        <v>45434</v>
      </c>
      <c r="C27" t="s">
        <v>97</v>
      </c>
      <c r="D27" t="s">
        <v>104</v>
      </c>
      <c r="E27" t="str">
        <f>VLOOKUP(J27,PollList!A:F,2,FALSE)</f>
        <v>Diptera</v>
      </c>
      <c r="F27" t="str">
        <f>VLOOKUP(J27,PollList!A:F,3,FALSE)</f>
        <v>Brachycera</v>
      </c>
      <c r="G27" t="str">
        <f>VLOOKUP(J27,PollList!A:F,4,FALSE)</f>
        <v>Syrphoidea</v>
      </c>
      <c r="H27" t="str">
        <f>VLOOKUP(J27,PollList!A:F,5,FALSE)</f>
        <v>Syrphidae</v>
      </c>
      <c r="I27" t="str">
        <f>VLOOKUP(J27,PollList!A:F,6,FALSE)</f>
        <v>Toxomerus_sp</v>
      </c>
      <c r="J27" t="s">
        <v>220</v>
      </c>
      <c r="K27">
        <v>1</v>
      </c>
      <c r="M27" t="s">
        <v>213</v>
      </c>
      <c r="N27" t="str">
        <f>VLOOKUP(J27,PollList!A:G,7,FALSE)</f>
        <v>poll</v>
      </c>
      <c r="P27" t="s">
        <v>101</v>
      </c>
      <c r="Q27" t="s">
        <v>102</v>
      </c>
    </row>
    <row r="28" spans="1:18">
      <c r="A28" t="s">
        <v>96</v>
      </c>
      <c r="B28" s="4">
        <v>45434</v>
      </c>
      <c r="C28" t="s">
        <v>97</v>
      </c>
      <c r="D28" t="s">
        <v>104</v>
      </c>
      <c r="E28" t="str">
        <f>VLOOKUP(J28,PollList!A:F,2,FALSE)</f>
        <v>Hemiptera</v>
      </c>
      <c r="F28" t="str">
        <f>VLOOKUP(J28,PollList!A:F,3,FALSE)</f>
        <v>Sternorrhyncha</v>
      </c>
      <c r="G28" t="str">
        <f>VLOOKUP(J28,PollList!A:F,4,FALSE)</f>
        <v>Aphidoidea</v>
      </c>
      <c r="H28" t="str">
        <f>VLOOKUP(J28,PollList!A:F,5,FALSE)</f>
        <v>NA</v>
      </c>
      <c r="I28" t="str">
        <f>VLOOKUP(J28,PollList!A:F,6,FALSE)</f>
        <v>NA</v>
      </c>
      <c r="J28" t="s">
        <v>214</v>
      </c>
      <c r="K28">
        <v>47</v>
      </c>
      <c r="M28" t="s">
        <v>213</v>
      </c>
      <c r="N28" t="str">
        <f>VLOOKUP(J28,PollList!A:G,7,FALSE)</f>
        <v>herb</v>
      </c>
      <c r="P28" t="s">
        <v>101</v>
      </c>
      <c r="Q28" t="s">
        <v>102</v>
      </c>
      <c r="R28" t="s">
        <v>233</v>
      </c>
    </row>
    <row r="29" spans="1:18">
      <c r="A29" t="s">
        <v>96</v>
      </c>
      <c r="B29" s="4">
        <v>45434</v>
      </c>
      <c r="C29" t="s">
        <v>97</v>
      </c>
      <c r="D29" t="s">
        <v>104</v>
      </c>
      <c r="E29" t="str">
        <f>VLOOKUP(J29,PollList!A:F,2,FALSE)</f>
        <v>Coleoptera</v>
      </c>
      <c r="F29" t="str">
        <f>VLOOKUP(J29,PollList!A:F,3,FALSE)</f>
        <v>Polyphaga</v>
      </c>
      <c r="G29" t="str">
        <f>VLOOKUP(J29,PollList!A:F,4,FALSE)</f>
        <v>Coccinelloidea</v>
      </c>
      <c r="H29" t="str">
        <f>VLOOKUP(J29,PollList!A:F,5,FALSE)</f>
        <v>Coccinellidae</v>
      </c>
      <c r="I29" t="str">
        <f>VLOOKUP(J29,PollList!A:F,6,FALSE)</f>
        <v>Harmonia_axyridis</v>
      </c>
      <c r="J29" t="s">
        <v>234</v>
      </c>
      <c r="K29">
        <v>1</v>
      </c>
      <c r="M29" t="s">
        <v>213</v>
      </c>
      <c r="N29" t="str">
        <f>VLOOKUP(J29,PollList!A:G,7,FALSE)</f>
        <v>nppr</v>
      </c>
      <c r="P29" t="s">
        <v>101</v>
      </c>
      <c r="Q29" t="s">
        <v>102</v>
      </c>
    </row>
    <row r="30" spans="1:18">
      <c r="A30" t="s">
        <v>96</v>
      </c>
      <c r="B30" s="4">
        <v>45434</v>
      </c>
      <c r="C30" t="s">
        <v>103</v>
      </c>
      <c r="D30" t="s">
        <v>104</v>
      </c>
      <c r="E30" t="str">
        <f>VLOOKUP(J30,PollList!A:F,2,FALSE)</f>
        <v>Coleoptera</v>
      </c>
      <c r="F30" t="str">
        <f>VLOOKUP(J30,PollList!A:F,3,FALSE)</f>
        <v>Polyphaga</v>
      </c>
      <c r="G30" t="str">
        <f>VLOOKUP(J30,PollList!A:F,4,FALSE)</f>
        <v>Coccinelloidea</v>
      </c>
      <c r="H30" t="str">
        <f>VLOOKUP(J30,PollList!A:F,5,FALSE)</f>
        <v>Coccinellidae</v>
      </c>
      <c r="I30" t="str">
        <f>VLOOKUP(J30,PollList!A:F,6,FALSE)</f>
        <v>NA</v>
      </c>
      <c r="J30" t="s">
        <v>216</v>
      </c>
      <c r="K30">
        <v>3</v>
      </c>
      <c r="M30" t="s">
        <v>213</v>
      </c>
      <c r="N30" t="str">
        <f>VLOOKUP(J30,PollList!A:G,7,FALSE)</f>
        <v>nppr</v>
      </c>
      <c r="P30" t="s">
        <v>101</v>
      </c>
      <c r="Q30" t="s">
        <v>102</v>
      </c>
      <c r="R30" t="s">
        <v>235</v>
      </c>
    </row>
    <row r="31" spans="1:18">
      <c r="A31" t="s">
        <v>96</v>
      </c>
      <c r="B31" s="4">
        <v>45434</v>
      </c>
      <c r="C31" t="s">
        <v>103</v>
      </c>
      <c r="D31" t="s">
        <v>104</v>
      </c>
      <c r="E31" t="str">
        <f>VLOOKUP(J31,PollList!A:F,2,FALSE)</f>
        <v>Hymenoptera</v>
      </c>
      <c r="F31" t="str">
        <f>VLOOKUP(J31,PollList!A:F,3,FALSE)</f>
        <v>Aculeata</v>
      </c>
      <c r="G31" t="str">
        <f>VLOOKUP(J31,PollList!A:F,4,FALSE)</f>
        <v xml:space="preserve"> Vespoidea</v>
      </c>
      <c r="H31" t="str">
        <f>VLOOKUP(J31,PollList!A:F,5,FALSE)</f>
        <v xml:space="preserve"> Vespidae</v>
      </c>
      <c r="I31" t="str">
        <f>VLOOKUP(J31,PollList!A:F,6,FALSE)</f>
        <v>NA</v>
      </c>
      <c r="J31" t="s">
        <v>228</v>
      </c>
      <c r="K31">
        <v>3</v>
      </c>
      <c r="M31" t="s">
        <v>213</v>
      </c>
      <c r="N31" t="str">
        <f>VLOOKUP(J31,PollList!A:G,7,FALSE)</f>
        <v>pred</v>
      </c>
      <c r="P31" t="s">
        <v>101</v>
      </c>
      <c r="Q31" t="s">
        <v>102</v>
      </c>
      <c r="R31" t="s">
        <v>236</v>
      </c>
    </row>
    <row r="32" spans="1:18">
      <c r="A32" t="s">
        <v>96</v>
      </c>
      <c r="B32" s="4">
        <v>45434</v>
      </c>
      <c r="C32" t="s">
        <v>103</v>
      </c>
      <c r="D32" t="s">
        <v>104</v>
      </c>
      <c r="E32" t="str">
        <f>VLOOKUP(J32,PollList!A:F,2,FALSE)</f>
        <v>Hemiptera</v>
      </c>
      <c r="F32" t="str">
        <f>VLOOKUP(J32,PollList!A:F,3,FALSE)</f>
        <v>Auchenorrhyncha</v>
      </c>
      <c r="G32" t="str">
        <f>VLOOKUP(J32,PollList!A:F,4,FALSE)</f>
        <v>Cercopoidea</v>
      </c>
      <c r="H32" t="str">
        <f>VLOOKUP(J32,PollList!A:F,5,FALSE)</f>
        <v>NA</v>
      </c>
      <c r="I32" t="str">
        <f>VLOOKUP(J32,PollList!A:F,6,FALSE)</f>
        <v>NA</v>
      </c>
      <c r="J32" t="s">
        <v>237</v>
      </c>
      <c r="K32">
        <v>2</v>
      </c>
      <c r="M32" t="s">
        <v>238</v>
      </c>
      <c r="N32" t="str">
        <f>VLOOKUP(J32,PollList!A:G,7,FALSE)</f>
        <v>herb</v>
      </c>
      <c r="P32" t="s">
        <v>101</v>
      </c>
      <c r="Q32" t="s">
        <v>102</v>
      </c>
    </row>
    <row r="33" spans="1:18">
      <c r="A33" t="s">
        <v>96</v>
      </c>
      <c r="B33" s="4">
        <v>45434</v>
      </c>
      <c r="C33" t="s">
        <v>103</v>
      </c>
      <c r="D33" t="s">
        <v>104</v>
      </c>
      <c r="E33" t="str">
        <f>VLOOKUP(J33,PollList!A:F,2,FALSE)</f>
        <v>Coleoptera</v>
      </c>
      <c r="F33" t="str">
        <f>VLOOKUP(J33,PollList!A:F,3,FALSE)</f>
        <v>Polyphaga</v>
      </c>
      <c r="G33" t="str">
        <f>VLOOKUP(J33,PollList!A:F,4,FALSE)</f>
        <v>Coccinelloidea</v>
      </c>
      <c r="H33" t="str">
        <f>VLOOKUP(J33,PollList!A:F,5,FALSE)</f>
        <v>Coccinellidae</v>
      </c>
      <c r="I33" t="str">
        <f>VLOOKUP(J33,PollList!A:F,6,FALSE)</f>
        <v>NA</v>
      </c>
      <c r="J33" t="s">
        <v>216</v>
      </c>
      <c r="K33">
        <v>2</v>
      </c>
      <c r="M33" t="s">
        <v>217</v>
      </c>
      <c r="N33" t="str">
        <f>VLOOKUP(J33,PollList!A:G,7,FALSE)</f>
        <v>nppr</v>
      </c>
      <c r="P33" t="s">
        <v>101</v>
      </c>
      <c r="Q33" t="s">
        <v>102</v>
      </c>
    </row>
    <row r="34" spans="1:18">
      <c r="A34" t="s">
        <v>96</v>
      </c>
      <c r="B34" s="4">
        <v>45434</v>
      </c>
      <c r="C34" t="s">
        <v>103</v>
      </c>
      <c r="D34" t="s">
        <v>104</v>
      </c>
      <c r="E34" t="str">
        <f>VLOOKUP(J34,PollList!A:F,2,FALSE)</f>
        <v>Hemiptera</v>
      </c>
      <c r="F34" t="str">
        <f>VLOOKUP(J34,PollList!A:F,3,FALSE)</f>
        <v>Heteroptera</v>
      </c>
      <c r="G34" t="str">
        <f>VLOOKUP(J34,PollList!A:F,4,FALSE)</f>
        <v>Lygaeoidea</v>
      </c>
      <c r="H34" t="str">
        <f>VLOOKUP(J34,PollList!A:F,5,FALSE)</f>
        <v>Lygaeidae</v>
      </c>
      <c r="I34" t="str">
        <f>VLOOKUP(J34,PollList!A:F,6,FALSE)</f>
        <v>Lygaeus_turcicus</v>
      </c>
      <c r="J34" t="s">
        <v>231</v>
      </c>
      <c r="K34">
        <v>1</v>
      </c>
      <c r="M34" t="s">
        <v>213</v>
      </c>
      <c r="N34" t="str">
        <f>VLOOKUP(J34,PollList!A:G,7,FALSE)</f>
        <v>herb?</v>
      </c>
      <c r="P34" t="s">
        <v>101</v>
      </c>
      <c r="Q34" t="s">
        <v>102</v>
      </c>
    </row>
    <row r="35" spans="1:18">
      <c r="A35" t="s">
        <v>96</v>
      </c>
      <c r="B35" s="4">
        <v>45434</v>
      </c>
      <c r="C35" t="s">
        <v>103</v>
      </c>
      <c r="D35" t="s">
        <v>104</v>
      </c>
      <c r="E35" t="str">
        <f>VLOOKUP(J35,PollList!A:F,2,FALSE)</f>
        <v>Coleoptera</v>
      </c>
      <c r="F35" t="str">
        <f>VLOOKUP(J35,PollList!A:F,3,FALSE)</f>
        <v> Polyphaga</v>
      </c>
      <c r="G35" t="str">
        <f>VLOOKUP(J35,PollList!A:F,4,FALSE)</f>
        <v>Chrysomeloidea </v>
      </c>
      <c r="H35" t="str">
        <f>VLOOKUP(J35,PollList!A:F,5,FALSE)</f>
        <v>Chrysomelidae </v>
      </c>
      <c r="I35" t="str">
        <f>VLOOKUP(J35,PollList!A:F,6,FALSE)</f>
        <v>Trirhabda bacharidis</v>
      </c>
      <c r="J35" t="s">
        <v>218</v>
      </c>
      <c r="K35">
        <v>1</v>
      </c>
      <c r="M35" t="s">
        <v>213</v>
      </c>
      <c r="N35" t="str">
        <f>VLOOKUP(J35,PollList!A:G,7,FALSE)</f>
        <v>poll</v>
      </c>
      <c r="P35" t="s">
        <v>101</v>
      </c>
      <c r="Q35" t="s">
        <v>102</v>
      </c>
    </row>
    <row r="36" spans="1:18">
      <c r="A36" t="s">
        <v>96</v>
      </c>
      <c r="B36" s="4">
        <v>45434</v>
      </c>
      <c r="C36" t="s">
        <v>103</v>
      </c>
      <c r="D36" t="s">
        <v>104</v>
      </c>
      <c r="E36" t="str">
        <f>VLOOKUP(J36,PollList!A:F,2,FALSE)</f>
        <v>Araneae</v>
      </c>
      <c r="F36" t="str">
        <f>VLOOKUP(J36,PollList!A:F,3,FALSE)</f>
        <v>Opisthothelae</v>
      </c>
      <c r="G36" t="str">
        <f>VLOOKUP(J36,PollList!A:F,4,FALSE)</f>
        <v>NA</v>
      </c>
      <c r="H36" t="str">
        <f>VLOOKUP(J36,PollList!A:F,5,FALSE)</f>
        <v>Salticidae</v>
      </c>
      <c r="I36" t="str">
        <f>VLOOKUP(J36,PollList!A:F,6,FALSE)</f>
        <v>NA</v>
      </c>
      <c r="J36" t="s">
        <v>232</v>
      </c>
      <c r="K36">
        <v>1</v>
      </c>
      <c r="M36" t="s">
        <v>213</v>
      </c>
      <c r="N36" t="str">
        <f>VLOOKUP(J36,PollList!A:G,7,FALSE)</f>
        <v>pred</v>
      </c>
      <c r="P36" t="s">
        <v>101</v>
      </c>
      <c r="Q36" t="s">
        <v>102</v>
      </c>
    </row>
    <row r="37" spans="1:18">
      <c r="A37" t="s">
        <v>96</v>
      </c>
      <c r="B37" s="4">
        <v>45434</v>
      </c>
      <c r="C37" t="s">
        <v>103</v>
      </c>
      <c r="D37" t="s">
        <v>104</v>
      </c>
      <c r="E37" t="str">
        <f>VLOOKUP(J37,PollList!A:F,2,FALSE)</f>
        <v>Diptera</v>
      </c>
      <c r="F37" t="str">
        <f>VLOOKUP(J37,PollList!A:F,3,FALSE)</f>
        <v>NA</v>
      </c>
      <c r="G37" t="str">
        <f>VLOOKUP(J37,PollList!A:F,4,FALSE)</f>
        <v>NA</v>
      </c>
      <c r="H37" t="str">
        <f>VLOOKUP(J37,PollList!A:F,5,FALSE)</f>
        <v>NA</v>
      </c>
      <c r="I37" t="str">
        <f>VLOOKUP(J37,PollList!A:F,6,FALSE)</f>
        <v>NA</v>
      </c>
      <c r="J37" t="s">
        <v>226</v>
      </c>
      <c r="K37">
        <v>1</v>
      </c>
      <c r="M37" t="s">
        <v>213</v>
      </c>
      <c r="N37" t="str">
        <f>VLOOKUP(J37,PollList!A:G,7,FALSE)</f>
        <v>omni</v>
      </c>
      <c r="P37" t="s">
        <v>101</v>
      </c>
      <c r="Q37" t="s">
        <v>102</v>
      </c>
      <c r="R37" t="s">
        <v>224</v>
      </c>
    </row>
    <row r="38" spans="1:18">
      <c r="A38" t="s">
        <v>96</v>
      </c>
      <c r="B38" s="4">
        <v>45434</v>
      </c>
      <c r="C38" t="s">
        <v>103</v>
      </c>
      <c r="D38" t="s">
        <v>104</v>
      </c>
      <c r="E38" t="str">
        <f>VLOOKUP(J38,PollList!A:F,2,FALSE)</f>
        <v>Diptera</v>
      </c>
      <c r="F38" t="str">
        <f>VLOOKUP(J38,PollList!A:F,3,FALSE)</f>
        <v>NA</v>
      </c>
      <c r="G38" t="str">
        <f>VLOOKUP(J38,PollList!A:F,4,FALSE)</f>
        <v>NA</v>
      </c>
      <c r="H38" t="str">
        <f>VLOOKUP(J38,PollList!A:F,5,FALSE)</f>
        <v>NA</v>
      </c>
      <c r="I38" t="str">
        <f>VLOOKUP(J38,PollList!A:F,6,FALSE)</f>
        <v>NA</v>
      </c>
      <c r="J38" t="s">
        <v>226</v>
      </c>
      <c r="K38">
        <v>1</v>
      </c>
      <c r="M38" t="s">
        <v>213</v>
      </c>
      <c r="N38" t="str">
        <f>VLOOKUP(J38,PollList!A:G,7,FALSE)</f>
        <v>omni</v>
      </c>
      <c r="P38" t="s">
        <v>101</v>
      </c>
      <c r="Q38" t="s">
        <v>102</v>
      </c>
      <c r="R38" t="s">
        <v>224</v>
      </c>
    </row>
    <row r="39" spans="1:18">
      <c r="A39" t="s">
        <v>96</v>
      </c>
      <c r="B39" s="4">
        <v>45434</v>
      </c>
      <c r="C39" t="s">
        <v>103</v>
      </c>
      <c r="D39" t="s">
        <v>104</v>
      </c>
      <c r="E39" t="str">
        <f>VLOOKUP(J39,PollList!A:F,2,FALSE)</f>
        <v>Diptera</v>
      </c>
      <c r="F39" t="str">
        <f>VLOOKUP(J39,PollList!A:F,3,FALSE)</f>
        <v> Brachycera</v>
      </c>
      <c r="G39" t="str">
        <f>VLOOKUP(J39,PollList!A:F,4,FALSE)</f>
        <v> Muscinae</v>
      </c>
      <c r="H39" t="str">
        <f>VLOOKUP(J39,PollList!A:F,5,FALSE)</f>
        <v>Muscidae</v>
      </c>
      <c r="I39" t="str">
        <f>VLOOKUP(J39,PollList!A:F,6,FALSE)</f>
        <v>Musca domestica</v>
      </c>
      <c r="J39" t="s">
        <v>227</v>
      </c>
      <c r="K39">
        <v>1</v>
      </c>
      <c r="M39" t="s">
        <v>213</v>
      </c>
      <c r="N39" t="str">
        <f>VLOOKUP(J39,PollList!A:G,7,FALSE)</f>
        <v>poll</v>
      </c>
      <c r="P39" t="s">
        <v>101</v>
      </c>
      <c r="Q39" t="s">
        <v>102</v>
      </c>
    </row>
    <row r="40" spans="1:18">
      <c r="A40" t="s">
        <v>96</v>
      </c>
      <c r="B40" s="4">
        <v>45434</v>
      </c>
      <c r="C40" t="s">
        <v>103</v>
      </c>
      <c r="D40" t="s">
        <v>104</v>
      </c>
      <c r="E40" t="str">
        <f>VLOOKUP(J40,PollList!A:F,2,FALSE)</f>
        <v>Hemiptera</v>
      </c>
      <c r="F40" t="str">
        <f>VLOOKUP(J40,PollList!A:F,3,FALSE)</f>
        <v>Auchenorrhyncha</v>
      </c>
      <c r="G40" t="str">
        <f>VLOOKUP(J40,PollList!A:F,4,FALSE)</f>
        <v>Membracoidea</v>
      </c>
      <c r="H40" t="str">
        <f>VLOOKUP(J40,PollList!A:F,5,FALSE)</f>
        <v>Cicadellidae</v>
      </c>
      <c r="I40" t="str">
        <f>VLOOKUP(J40,PollList!A:F,6,FALSE)</f>
        <v>NA</v>
      </c>
      <c r="J40" t="s">
        <v>219</v>
      </c>
      <c r="K40">
        <v>1</v>
      </c>
      <c r="M40" t="s">
        <v>213</v>
      </c>
      <c r="N40" t="str">
        <f>VLOOKUP(J40,PollList!A:G,7,FALSE)</f>
        <v>herb</v>
      </c>
      <c r="P40" t="s">
        <v>101</v>
      </c>
      <c r="Q40" t="s">
        <v>102</v>
      </c>
    </row>
    <row r="41" spans="1:18">
      <c r="A41" t="s">
        <v>96</v>
      </c>
      <c r="B41" s="4">
        <v>45434</v>
      </c>
      <c r="C41" t="s">
        <v>103</v>
      </c>
      <c r="D41" t="s">
        <v>104</v>
      </c>
      <c r="E41" t="str">
        <f>VLOOKUP(J41,PollList!A:F,2,FALSE)</f>
        <v>Hemiptera</v>
      </c>
      <c r="F41" t="str">
        <f>VLOOKUP(J41,PollList!A:F,3,FALSE)</f>
        <v>Sternorrhyncha</v>
      </c>
      <c r="G41" t="str">
        <f>VLOOKUP(J41,PollList!A:F,4,FALSE)</f>
        <v>Aphidoidea</v>
      </c>
      <c r="H41" t="str">
        <f>VLOOKUP(J41,PollList!A:F,5,FALSE)</f>
        <v>NA</v>
      </c>
      <c r="I41" t="str">
        <f>VLOOKUP(J41,PollList!A:F,6,FALSE)</f>
        <v>NA</v>
      </c>
      <c r="J41" t="s">
        <v>214</v>
      </c>
      <c r="K41">
        <v>90</v>
      </c>
      <c r="M41" t="s">
        <v>213</v>
      </c>
      <c r="N41" t="str">
        <f>VLOOKUP(J41,PollList!A:G,7,FALSE)</f>
        <v>herb</v>
      </c>
      <c r="P41" t="s">
        <v>101</v>
      </c>
      <c r="Q41" t="s">
        <v>102</v>
      </c>
      <c r="R41" t="s">
        <v>239</v>
      </c>
    </row>
    <row r="42" spans="1:18">
      <c r="A42" t="s">
        <v>240</v>
      </c>
      <c r="B42" s="4">
        <v>45461</v>
      </c>
      <c r="C42" t="s">
        <v>97</v>
      </c>
      <c r="D42" t="s">
        <v>9</v>
      </c>
      <c r="E42" t="str">
        <f>VLOOKUP(J42,PollList!A:F,2,FALSE)</f>
        <v>Hymenoptera</v>
      </c>
      <c r="F42" t="str">
        <f>VLOOKUP(J42,PollList!A:F,3,FALSE)</f>
        <v>Aculeata</v>
      </c>
      <c r="G42" t="str">
        <f>VLOOKUP(J42,PollList!A:F,4,FALSE)</f>
        <v xml:space="preserve"> Vespoidea</v>
      </c>
      <c r="H42" t="str">
        <f>VLOOKUP(J42,PollList!A:F,5,FALSE)</f>
        <v xml:space="preserve"> Vespidae</v>
      </c>
      <c r="I42" t="str">
        <f>VLOOKUP(J42,PollList!A:F,6,FALSE)</f>
        <v>NA</v>
      </c>
      <c r="J42" t="s">
        <v>228</v>
      </c>
      <c r="K42">
        <v>6</v>
      </c>
      <c r="L42" t="s">
        <v>181</v>
      </c>
      <c r="M42" t="s">
        <v>213</v>
      </c>
      <c r="N42" t="str">
        <f>VLOOKUP(J42,PollList!A:G,7,FALSE)</f>
        <v>pred</v>
      </c>
      <c r="P42" t="s">
        <v>101</v>
      </c>
    </row>
    <row r="43" spans="1:18">
      <c r="A43" t="s">
        <v>240</v>
      </c>
      <c r="B43" s="4">
        <v>45461</v>
      </c>
      <c r="C43" t="s">
        <v>97</v>
      </c>
      <c r="D43" t="s">
        <v>9</v>
      </c>
      <c r="E43" t="str">
        <f>VLOOKUP(J43,PollList!A:F,2,FALSE)</f>
        <v>Lepidoptera</v>
      </c>
      <c r="F43" t="str">
        <f>VLOOKUP(J43,PollList!A:F,3,FALSE)</f>
        <v>Rhopalocera</v>
      </c>
      <c r="G43" t="str">
        <f>VLOOKUP(J43,PollList!A:F,4,FALSE)</f>
        <v>Papilionoidea</v>
      </c>
      <c r="H43" t="str">
        <f>VLOOKUP(J43,PollList!A:F,5,FALSE)</f>
        <v>Pieridae</v>
      </c>
      <c r="I43" t="str">
        <f>VLOOKUP(J43,PollList!A:F,6,FALSE)</f>
        <v>Pieris_rapae</v>
      </c>
      <c r="J43" t="s">
        <v>221</v>
      </c>
      <c r="K43">
        <v>1</v>
      </c>
      <c r="M43" t="s">
        <v>213</v>
      </c>
      <c r="N43" t="str">
        <f>VLOOKUP(J43,PollList!A:G,7,FALSE)</f>
        <v>poll</v>
      </c>
      <c r="P43" t="s">
        <v>101</v>
      </c>
      <c r="Q43" t="s">
        <v>102</v>
      </c>
    </row>
    <row r="44" spans="1:18">
      <c r="A44" t="s">
        <v>240</v>
      </c>
      <c r="B44" s="4">
        <v>45461</v>
      </c>
      <c r="C44" t="s">
        <v>97</v>
      </c>
      <c r="D44" t="s">
        <v>9</v>
      </c>
      <c r="E44" t="str">
        <f>VLOOKUP(J44,PollList!A:F,2,FALSE)</f>
        <v>Coleoptera</v>
      </c>
      <c r="F44" t="str">
        <f>VLOOKUP(J44,PollList!A:F,3,FALSE)</f>
        <v>Polyphaga</v>
      </c>
      <c r="G44" t="str">
        <f>VLOOKUP(J44,PollList!A:F,4,FALSE)</f>
        <v>Coccinelloidea</v>
      </c>
      <c r="H44" t="str">
        <f>VLOOKUP(J44,PollList!A:F,5,FALSE)</f>
        <v>Coccinellidae</v>
      </c>
      <c r="I44" t="str">
        <f>VLOOKUP(J44,PollList!A:F,6,FALSE)</f>
        <v>NA</v>
      </c>
      <c r="J44" t="s">
        <v>216</v>
      </c>
      <c r="K44">
        <v>1</v>
      </c>
      <c r="M44" t="s">
        <v>213</v>
      </c>
      <c r="N44" t="str">
        <f>VLOOKUP(J44,PollList!A:G,7,FALSE)</f>
        <v>nppr</v>
      </c>
      <c r="P44" t="s">
        <v>101</v>
      </c>
      <c r="Q44" t="s">
        <v>102</v>
      </c>
    </row>
    <row r="45" spans="1:18">
      <c r="A45" t="s">
        <v>240</v>
      </c>
      <c r="B45" s="4">
        <v>45461</v>
      </c>
      <c r="C45" t="s">
        <v>97</v>
      </c>
      <c r="D45" t="s">
        <v>9</v>
      </c>
      <c r="E45" t="str">
        <f>VLOOKUP(J45,PollList!A:F,2,FALSE)</f>
        <v>Coleoptera</v>
      </c>
      <c r="F45" t="str">
        <f>VLOOKUP(J45,PollList!A:F,3,FALSE)</f>
        <v>Polyphaga</v>
      </c>
      <c r="G45" t="str">
        <f>VLOOKUP(J45,PollList!A:F,4,FALSE)</f>
        <v>Coccinelloidea</v>
      </c>
      <c r="H45" t="str">
        <f>VLOOKUP(J45,PollList!A:F,5,FALSE)</f>
        <v>Coccinellidae</v>
      </c>
      <c r="I45" t="str">
        <f>VLOOKUP(J45,PollList!A:F,6,FALSE)</f>
        <v>Harmonia_axyridis</v>
      </c>
      <c r="J45" t="s">
        <v>234</v>
      </c>
      <c r="K45">
        <v>1</v>
      </c>
      <c r="M45" t="s">
        <v>213</v>
      </c>
      <c r="N45" t="str">
        <f>VLOOKUP(J45,PollList!A:G,7,FALSE)</f>
        <v>nppr</v>
      </c>
      <c r="P45" t="s">
        <v>101</v>
      </c>
      <c r="Q45" t="s">
        <v>102</v>
      </c>
    </row>
    <row r="46" spans="1:18">
      <c r="A46" t="s">
        <v>240</v>
      </c>
      <c r="B46" s="4">
        <v>45461</v>
      </c>
      <c r="C46" t="s">
        <v>97</v>
      </c>
      <c r="D46" t="s">
        <v>9</v>
      </c>
      <c r="E46" t="str">
        <f>VLOOKUP(J46,PollList!A:F,2,FALSE)</f>
        <v>Diptera</v>
      </c>
      <c r="F46" t="str">
        <f>VLOOKUP(J46,PollList!A:F,3,FALSE)</f>
        <v>Brachycera</v>
      </c>
      <c r="G46" t="str">
        <f>VLOOKUP(J46,PollList!A:F,4,FALSE)</f>
        <v>Syrphoidea</v>
      </c>
      <c r="H46" t="str">
        <f>VLOOKUP(J46,PollList!A:F,5,FALSE)</f>
        <v>Syrphidae</v>
      </c>
      <c r="I46" t="str">
        <f>VLOOKUP(J46,PollList!A:F,6,FALSE)</f>
        <v>Toxomerus_sp</v>
      </c>
      <c r="J46" t="s">
        <v>220</v>
      </c>
      <c r="K46">
        <v>1</v>
      </c>
      <c r="M46" t="s">
        <v>213</v>
      </c>
      <c r="N46" t="str">
        <f>VLOOKUP(J46,PollList!A:G,7,FALSE)</f>
        <v>poll</v>
      </c>
      <c r="P46" t="s">
        <v>101</v>
      </c>
      <c r="Q46" t="s">
        <v>102</v>
      </c>
    </row>
    <row r="47" spans="1:18">
      <c r="A47" t="s">
        <v>240</v>
      </c>
      <c r="B47" s="4">
        <v>45461</v>
      </c>
      <c r="C47" t="s">
        <v>103</v>
      </c>
      <c r="D47" t="s">
        <v>9</v>
      </c>
      <c r="E47" t="str">
        <f>VLOOKUP(J47,PollList!A:F,2,FALSE)</f>
        <v>Hymenoptera</v>
      </c>
      <c r="F47" t="str">
        <f>VLOOKUP(J47,PollList!A:F,3,FALSE)</f>
        <v>Aculeata</v>
      </c>
      <c r="G47" t="str">
        <f>VLOOKUP(J47,PollList!A:F,4,FALSE)</f>
        <v xml:space="preserve"> Vespoidea</v>
      </c>
      <c r="H47" t="str">
        <f>VLOOKUP(J47,PollList!A:F,5,FALSE)</f>
        <v xml:space="preserve"> Vespidae</v>
      </c>
      <c r="I47" t="str">
        <f>VLOOKUP(J47,PollList!A:F,6,FALSE)</f>
        <v>NA</v>
      </c>
      <c r="J47" t="s">
        <v>228</v>
      </c>
      <c r="K47">
        <v>3</v>
      </c>
      <c r="M47" t="s">
        <v>213</v>
      </c>
      <c r="N47" t="str">
        <f>VLOOKUP(J47,PollList!A:G,7,FALSE)</f>
        <v>pred</v>
      </c>
      <c r="P47" t="s">
        <v>101</v>
      </c>
      <c r="Q47" t="s">
        <v>102</v>
      </c>
      <c r="R47" t="s">
        <v>241</v>
      </c>
    </row>
    <row r="48" spans="1:18">
      <c r="A48" t="s">
        <v>240</v>
      </c>
      <c r="B48" s="4">
        <v>45461</v>
      </c>
      <c r="C48" t="s">
        <v>103</v>
      </c>
      <c r="D48" t="s">
        <v>9</v>
      </c>
      <c r="E48" t="str">
        <f>VLOOKUP(J48,PollList!A:F,2,FALSE)</f>
        <v>Lepidoptera</v>
      </c>
      <c r="F48" t="str">
        <f>VLOOKUP(J48,PollList!A:F,3,FALSE)</f>
        <v>NA</v>
      </c>
      <c r="G48" t="str">
        <f>VLOOKUP(J48,PollList!A:F,4,FALSE)</f>
        <v>NA</v>
      </c>
      <c r="H48" t="str">
        <f>VLOOKUP(J48,PollList!A:F,5,FALSE)</f>
        <v>NA</v>
      </c>
      <c r="I48" t="str">
        <f>VLOOKUP(J48,PollList!A:F,6,FALSE)</f>
        <v>NA</v>
      </c>
      <c r="J48" t="s">
        <v>242</v>
      </c>
      <c r="K48">
        <v>1</v>
      </c>
      <c r="M48" t="s">
        <v>213</v>
      </c>
      <c r="N48" t="str">
        <f>VLOOKUP(J48,PollList!A:G,7,FALSE)</f>
        <v>poll</v>
      </c>
      <c r="P48" t="s">
        <v>101</v>
      </c>
      <c r="Q48" t="s">
        <v>102</v>
      </c>
    </row>
    <row r="49" spans="1:17">
      <c r="A49" t="s">
        <v>240</v>
      </c>
      <c r="B49" s="4">
        <v>45461</v>
      </c>
      <c r="C49" t="s">
        <v>103</v>
      </c>
      <c r="D49" t="s">
        <v>9</v>
      </c>
      <c r="E49" t="str">
        <f>VLOOKUP(J49,PollList!A:F,2,FALSE)</f>
        <v>Diptera</v>
      </c>
      <c r="F49" t="str">
        <f>VLOOKUP(J49,PollList!A:F,3,FALSE)</f>
        <v>NA</v>
      </c>
      <c r="G49" t="str">
        <f>VLOOKUP(J49,PollList!A:F,4,FALSE)</f>
        <v>NA</v>
      </c>
      <c r="H49" t="str">
        <f>VLOOKUP(J49,PollList!A:F,5,FALSE)</f>
        <v>NA</v>
      </c>
      <c r="I49" t="str">
        <f>VLOOKUP(J49,PollList!A:F,6,FALSE)</f>
        <v>NA</v>
      </c>
      <c r="J49" t="s">
        <v>226</v>
      </c>
      <c r="K49">
        <v>1</v>
      </c>
      <c r="M49" t="s">
        <v>213</v>
      </c>
      <c r="N49" t="str">
        <f>VLOOKUP(J49,PollList!A:G,7,FALSE)</f>
        <v>omni</v>
      </c>
      <c r="P49" t="s">
        <v>101</v>
      </c>
      <c r="Q49" t="s">
        <v>102</v>
      </c>
    </row>
    <row r="50" spans="1:17">
      <c r="A50" t="s">
        <v>240</v>
      </c>
      <c r="B50" s="4">
        <v>45461</v>
      </c>
      <c r="C50" t="s">
        <v>103</v>
      </c>
      <c r="D50" t="s">
        <v>9</v>
      </c>
      <c r="E50" t="str">
        <f>VLOOKUP(J50,PollList!A:F,2,FALSE)</f>
        <v>Diptera</v>
      </c>
      <c r="F50" t="str">
        <f>VLOOKUP(J50,PollList!A:F,3,FALSE)</f>
        <v>Brachycera</v>
      </c>
      <c r="G50" t="str">
        <f>VLOOKUP(J50,PollList!A:F,4,FALSE)</f>
        <v>Syrphoidea</v>
      </c>
      <c r="H50" t="str">
        <f>VLOOKUP(J50,PollList!A:F,5,FALSE)</f>
        <v>Syrphidae</v>
      </c>
      <c r="I50" t="str">
        <f>VLOOKUP(J50,PollList!A:F,6,FALSE)</f>
        <v>Toxomerus_sp</v>
      </c>
      <c r="J50" t="s">
        <v>220</v>
      </c>
      <c r="K50">
        <v>2</v>
      </c>
      <c r="M50" t="s">
        <v>213</v>
      </c>
      <c r="N50" t="str">
        <f>VLOOKUP(J50,PollList!A:G,7,FALSE)</f>
        <v>poll</v>
      </c>
      <c r="P50" t="s">
        <v>101</v>
      </c>
      <c r="Q50" t="s">
        <v>102</v>
      </c>
    </row>
    <row r="51" spans="1:17">
      <c r="A51" t="s">
        <v>240</v>
      </c>
      <c r="B51" s="4">
        <v>45461</v>
      </c>
      <c r="C51" t="s">
        <v>103</v>
      </c>
      <c r="D51" t="s">
        <v>9</v>
      </c>
      <c r="E51" t="str">
        <f>VLOOKUP(J51,PollList!A:F,2,FALSE)</f>
        <v xml:space="preserve">Coleoptera </v>
      </c>
      <c r="F51" t="str">
        <f>VLOOKUP(J51,PollList!A:F,3,FALSE)</f>
        <v>Polyphaga</v>
      </c>
      <c r="G51" t="str">
        <f>VLOOKUP(J51,PollList!A:F,4,FALSE)</f>
        <v>Elateroidea</v>
      </c>
      <c r="H51" t="str">
        <f>VLOOKUP(J51,PollList!A:F,5,FALSE)</f>
        <v xml:space="preserve">Cantharidae </v>
      </c>
      <c r="I51" t="str">
        <f>VLOOKUP(J51,PollList!A:F,6,FALSE)</f>
        <v>NA</v>
      </c>
      <c r="J51" t="s">
        <v>243</v>
      </c>
      <c r="K51">
        <v>1</v>
      </c>
      <c r="M51" t="s">
        <v>213</v>
      </c>
      <c r="N51" t="str">
        <f>VLOOKUP(J51,PollList!A:G,7,FALSE)</f>
        <v>poll</v>
      </c>
      <c r="P51" t="s">
        <v>101</v>
      </c>
      <c r="Q51" t="s">
        <v>102</v>
      </c>
    </row>
    <row r="52" spans="1:17">
      <c r="A52" t="s">
        <v>240</v>
      </c>
      <c r="B52" s="4">
        <v>45461</v>
      </c>
      <c r="C52" t="s">
        <v>97</v>
      </c>
      <c r="D52" t="s">
        <v>12</v>
      </c>
      <c r="E52" t="str">
        <f>VLOOKUP(J52,PollList!A:F,2,FALSE)</f>
        <v>Hymenoptera</v>
      </c>
      <c r="F52" t="str">
        <f>VLOOKUP(J52,PollList!A:F,3,FALSE)</f>
        <v>Apocrita</v>
      </c>
      <c r="G52" t="str">
        <f>VLOOKUP(J52,PollList!A:F,4,FALSE)</f>
        <v>NA</v>
      </c>
      <c r="H52" t="str">
        <f>VLOOKUP(J52,PollList!A:F,5,FALSE)</f>
        <v>NA</v>
      </c>
      <c r="I52" t="str">
        <f>VLOOKUP(J52,PollList!A:F,6,FALSE)</f>
        <v>NA</v>
      </c>
      <c r="J52" t="s">
        <v>244</v>
      </c>
      <c r="K52">
        <v>2</v>
      </c>
      <c r="M52" t="s">
        <v>213</v>
      </c>
      <c r="N52" t="str">
        <f>VLOOKUP(J52,PollList!A:G,7,FALSE)</f>
        <v>nppr/poll</v>
      </c>
      <c r="P52" t="s">
        <v>101</v>
      </c>
      <c r="Q52" t="s">
        <v>102</v>
      </c>
    </row>
    <row r="53" spans="1:17">
      <c r="A53" t="s">
        <v>240</v>
      </c>
      <c r="B53" s="4">
        <v>45461</v>
      </c>
      <c r="C53" t="s">
        <v>97</v>
      </c>
      <c r="D53" t="s">
        <v>12</v>
      </c>
      <c r="E53" t="str">
        <f>VLOOKUP(J53,PollList!A:F,2,FALSE)</f>
        <v>Hymenoptera</v>
      </c>
      <c r="F53" t="str">
        <f>VLOOKUP(J53,PollList!A:F,3,FALSE)</f>
        <v>Aculeata</v>
      </c>
      <c r="G53" t="str">
        <f>VLOOKUP(J53,PollList!A:F,4,FALSE)</f>
        <v xml:space="preserve"> Vespoidea</v>
      </c>
      <c r="H53" t="str">
        <f>VLOOKUP(J53,PollList!A:F,5,FALSE)</f>
        <v xml:space="preserve"> Vespidae</v>
      </c>
      <c r="I53" t="str">
        <f>VLOOKUP(J53,PollList!A:F,6,FALSE)</f>
        <v>NA</v>
      </c>
      <c r="J53" t="s">
        <v>228</v>
      </c>
      <c r="K53">
        <v>6</v>
      </c>
      <c r="M53" t="s">
        <v>213</v>
      </c>
      <c r="N53" t="str">
        <f>VLOOKUP(J53,PollList!A:G,7,FALSE)</f>
        <v>pred</v>
      </c>
      <c r="P53" t="s">
        <v>101</v>
      </c>
      <c r="Q53" t="s">
        <v>102</v>
      </c>
    </row>
    <row r="54" spans="1:17">
      <c r="A54" t="s">
        <v>240</v>
      </c>
      <c r="B54" s="4">
        <v>45461</v>
      </c>
      <c r="C54" t="s">
        <v>97</v>
      </c>
      <c r="D54" t="s">
        <v>12</v>
      </c>
      <c r="E54" t="str">
        <f>VLOOKUP(J54,PollList!A:F,2,FALSE)</f>
        <v>Hymenoptera</v>
      </c>
      <c r="F54" t="str">
        <f>VLOOKUP(J54,PollList!A:F,3,FALSE)</f>
        <v>Apocrita</v>
      </c>
      <c r="G54" t="str">
        <f>VLOOKUP(J54,PollList!A:F,4,FALSE)</f>
        <v>Apoidea</v>
      </c>
      <c r="H54" t="str">
        <f>VLOOKUP(J54,PollList!A:F,5,FALSE)</f>
        <v>Apidae</v>
      </c>
      <c r="I54" t="str">
        <f>VLOOKUP(J54,PollList!A:F,6,FALSE)</f>
        <v>Bombus_sp</v>
      </c>
      <c r="J54" t="s">
        <v>245</v>
      </c>
      <c r="K54">
        <v>1</v>
      </c>
      <c r="L54" t="s">
        <v>132</v>
      </c>
      <c r="M54" t="s">
        <v>213</v>
      </c>
      <c r="N54" t="str">
        <f>VLOOKUP(J54,PollList!A:G,7,FALSE)</f>
        <v>poll</v>
      </c>
      <c r="P54" t="s">
        <v>101</v>
      </c>
      <c r="Q54" t="s">
        <v>102</v>
      </c>
    </row>
    <row r="55" spans="1:17">
      <c r="A55" t="s">
        <v>240</v>
      </c>
      <c r="B55" s="4">
        <v>45461</v>
      </c>
      <c r="C55" t="s">
        <v>97</v>
      </c>
      <c r="D55" t="s">
        <v>12</v>
      </c>
      <c r="E55" t="str">
        <f>VLOOKUP(J55,PollList!A:F,2,FALSE)</f>
        <v xml:space="preserve">Coleoptera </v>
      </c>
      <c r="F55" t="str">
        <f>VLOOKUP(J55,PollList!A:F,3,FALSE)</f>
        <v>Polyphaga</v>
      </c>
      <c r="G55" t="str">
        <f>VLOOKUP(J55,PollList!A:F,4,FALSE)</f>
        <v>Elateroidea</v>
      </c>
      <c r="H55" t="str">
        <f>VLOOKUP(J55,PollList!A:F,5,FALSE)</f>
        <v xml:space="preserve">Cantharidae </v>
      </c>
      <c r="I55" t="str">
        <f>VLOOKUP(J55,PollList!A:F,6,FALSE)</f>
        <v>NA</v>
      </c>
      <c r="J55" t="s">
        <v>243</v>
      </c>
      <c r="K55">
        <v>1</v>
      </c>
      <c r="M55" t="s">
        <v>213</v>
      </c>
      <c r="N55" t="str">
        <f>VLOOKUP(J55,PollList!A:G,7,FALSE)</f>
        <v>poll</v>
      </c>
      <c r="P55" t="s">
        <v>101</v>
      </c>
      <c r="Q55" t="s">
        <v>102</v>
      </c>
    </row>
    <row r="56" spans="1:17">
      <c r="A56" t="s">
        <v>240</v>
      </c>
      <c r="B56" s="4">
        <v>45461</v>
      </c>
      <c r="C56" t="s">
        <v>97</v>
      </c>
      <c r="D56" t="s">
        <v>12</v>
      </c>
      <c r="E56" t="str">
        <f>VLOOKUP(J56,PollList!A:F,2,FALSE)</f>
        <v>Coleoptera</v>
      </c>
      <c r="F56" t="str">
        <f>VLOOKUP(J56,PollList!A:F,3,FALSE)</f>
        <v>Polyphaga</v>
      </c>
      <c r="G56" t="str">
        <f>VLOOKUP(J56,PollList!A:F,4,FALSE)</f>
        <v>Coccinelloidea</v>
      </c>
      <c r="H56" t="str">
        <f>VLOOKUP(J56,PollList!A:F,5,FALSE)</f>
        <v>Coccinellidae</v>
      </c>
      <c r="I56" t="str">
        <f>VLOOKUP(J56,PollList!A:F,6,FALSE)</f>
        <v>NA</v>
      </c>
      <c r="J56" t="s">
        <v>216</v>
      </c>
      <c r="K56">
        <v>2</v>
      </c>
      <c r="M56" t="s">
        <v>213</v>
      </c>
      <c r="N56" t="str">
        <f>VLOOKUP(J56,PollList!A:G,7,FALSE)</f>
        <v>nppr</v>
      </c>
      <c r="P56" t="s">
        <v>101</v>
      </c>
      <c r="Q56" t="s">
        <v>102</v>
      </c>
    </row>
    <row r="57" spans="1:17">
      <c r="A57" t="s">
        <v>240</v>
      </c>
      <c r="B57" s="4">
        <v>45461</v>
      </c>
      <c r="C57" t="s">
        <v>97</v>
      </c>
      <c r="D57" t="s">
        <v>12</v>
      </c>
      <c r="E57" t="str">
        <f>VLOOKUP(J57,PollList!A:F,2,FALSE)</f>
        <v>Coleoptera</v>
      </c>
      <c r="F57" t="str">
        <f>VLOOKUP(J57,PollList!A:F,3,FALSE)</f>
        <v>Polyphaga</v>
      </c>
      <c r="G57" t="str">
        <f>VLOOKUP(J57,PollList!A:F,4,FALSE)</f>
        <v>Coccinelloidea</v>
      </c>
      <c r="H57" t="str">
        <f>VLOOKUP(J57,PollList!A:F,5,FALSE)</f>
        <v>Coccinellidae</v>
      </c>
      <c r="I57" t="str">
        <f>VLOOKUP(J57,PollList!A:F,6,FALSE)</f>
        <v>Harmonia_axyridis</v>
      </c>
      <c r="J57" t="s">
        <v>234</v>
      </c>
      <c r="K57">
        <v>1</v>
      </c>
      <c r="M57" t="s">
        <v>213</v>
      </c>
      <c r="N57" t="str">
        <f>VLOOKUP(J57,PollList!A:G,7,FALSE)</f>
        <v>nppr</v>
      </c>
      <c r="P57" t="s">
        <v>101</v>
      </c>
      <c r="Q57" t="s">
        <v>102</v>
      </c>
    </row>
    <row r="58" spans="1:17">
      <c r="A58" t="s">
        <v>240</v>
      </c>
      <c r="B58" s="4">
        <v>45461</v>
      </c>
      <c r="C58" t="s">
        <v>97</v>
      </c>
      <c r="D58" t="s">
        <v>12</v>
      </c>
      <c r="E58" t="str">
        <f>VLOOKUP(J58,PollList!A:F,2,FALSE)</f>
        <v>Coleoptera</v>
      </c>
      <c r="F58" t="str">
        <f>VLOOKUP(J58,PollList!A:F,3,FALSE)</f>
        <v>NA</v>
      </c>
      <c r="G58" t="str">
        <f>VLOOKUP(J58,PollList!A:F,4,FALSE)</f>
        <v>NA</v>
      </c>
      <c r="H58" t="str">
        <f>VLOOKUP(J58,PollList!A:F,5,FALSE)</f>
        <v>NA</v>
      </c>
      <c r="I58" t="str">
        <f>VLOOKUP(J58,PollList!A:F,6,FALSE)</f>
        <v>NA</v>
      </c>
      <c r="J58" t="s">
        <v>223</v>
      </c>
      <c r="K58">
        <v>2</v>
      </c>
      <c r="M58" t="s">
        <v>213</v>
      </c>
      <c r="N58" t="str">
        <f>VLOOKUP(J58,PollList!A:G,7,FALSE)</f>
        <v>omni</v>
      </c>
      <c r="P58" t="s">
        <v>101</v>
      </c>
      <c r="Q58" t="s">
        <v>102</v>
      </c>
    </row>
    <row r="59" spans="1:17">
      <c r="A59" t="s">
        <v>240</v>
      </c>
      <c r="B59" s="4">
        <v>45461</v>
      </c>
      <c r="C59" t="s">
        <v>97</v>
      </c>
      <c r="D59" t="s">
        <v>12</v>
      </c>
      <c r="E59" t="str">
        <f>VLOOKUP(J59,PollList!A:F,2,FALSE)</f>
        <v>Diptera</v>
      </c>
      <c r="F59" t="str">
        <f>VLOOKUP(J59,PollList!A:F,3,FALSE)</f>
        <v>NA</v>
      </c>
      <c r="G59" t="str">
        <f>VLOOKUP(J59,PollList!A:F,4,FALSE)</f>
        <v>NA</v>
      </c>
      <c r="H59" t="str">
        <f>VLOOKUP(J59,PollList!A:F,5,FALSE)</f>
        <v>NA</v>
      </c>
      <c r="I59" t="str">
        <f>VLOOKUP(J59,PollList!A:F,6,FALSE)</f>
        <v>NA</v>
      </c>
      <c r="J59" t="s">
        <v>226</v>
      </c>
      <c r="K59">
        <v>1</v>
      </c>
      <c r="M59" t="s">
        <v>213</v>
      </c>
      <c r="N59" t="str">
        <f>VLOOKUP(J59,PollList!A:G,7,FALSE)</f>
        <v>omni</v>
      </c>
      <c r="P59" t="s">
        <v>101</v>
      </c>
      <c r="Q59" t="s">
        <v>102</v>
      </c>
    </row>
    <row r="60" spans="1:17">
      <c r="A60" t="s">
        <v>240</v>
      </c>
      <c r="B60" s="4">
        <v>45461</v>
      </c>
      <c r="C60" t="s">
        <v>97</v>
      </c>
      <c r="D60" t="s">
        <v>12</v>
      </c>
      <c r="E60" t="str">
        <f>VLOOKUP(J60,PollList!A:F,2,FALSE)</f>
        <v>Diptera</v>
      </c>
      <c r="F60" t="str">
        <f>VLOOKUP(J60,PollList!A:F,3,FALSE)</f>
        <v>NA</v>
      </c>
      <c r="G60" t="str">
        <f>VLOOKUP(J60,PollList!A:F,4,FALSE)</f>
        <v>NA</v>
      </c>
      <c r="H60" t="str">
        <f>VLOOKUP(J60,PollList!A:F,5,FALSE)</f>
        <v>NA</v>
      </c>
      <c r="I60" t="str">
        <f>VLOOKUP(J60,PollList!A:F,6,FALSE)</f>
        <v>NA</v>
      </c>
      <c r="J60" t="s">
        <v>226</v>
      </c>
      <c r="K60">
        <v>1</v>
      </c>
      <c r="M60" t="s">
        <v>213</v>
      </c>
      <c r="N60" t="str">
        <f>VLOOKUP(J60,PollList!A:G,7,FALSE)</f>
        <v>omni</v>
      </c>
      <c r="P60" t="s">
        <v>101</v>
      </c>
      <c r="Q60" t="s">
        <v>102</v>
      </c>
    </row>
    <row r="61" spans="1:17">
      <c r="A61" t="s">
        <v>240</v>
      </c>
      <c r="B61" s="4">
        <v>45461</v>
      </c>
      <c r="C61" t="s">
        <v>97</v>
      </c>
      <c r="D61" t="s">
        <v>12</v>
      </c>
      <c r="E61" t="str">
        <f>VLOOKUP(J61,PollList!A:F,2,FALSE)</f>
        <v>Diptera</v>
      </c>
      <c r="F61" t="str">
        <f>VLOOKUP(J61,PollList!A:F,3,FALSE)</f>
        <v>NA</v>
      </c>
      <c r="G61" t="str">
        <f>VLOOKUP(J61,PollList!A:F,4,FALSE)</f>
        <v>NA</v>
      </c>
      <c r="H61" t="str">
        <f>VLOOKUP(J61,PollList!A:F,5,FALSE)</f>
        <v>NA</v>
      </c>
      <c r="I61" t="str">
        <f>VLOOKUP(J61,PollList!A:F,6,FALSE)</f>
        <v>NA</v>
      </c>
      <c r="J61" t="s">
        <v>226</v>
      </c>
      <c r="K61">
        <v>3</v>
      </c>
      <c r="M61" t="s">
        <v>213</v>
      </c>
      <c r="N61" t="str">
        <f>VLOOKUP(J61,PollList!A:G,7,FALSE)</f>
        <v>omni</v>
      </c>
      <c r="P61" t="s">
        <v>101</v>
      </c>
      <c r="Q61" t="s">
        <v>102</v>
      </c>
    </row>
    <row r="62" spans="1:17">
      <c r="A62" t="s">
        <v>240</v>
      </c>
      <c r="B62" s="4">
        <v>45461</v>
      </c>
      <c r="C62" t="s">
        <v>97</v>
      </c>
      <c r="D62" t="s">
        <v>12</v>
      </c>
      <c r="E62" t="str">
        <f>VLOOKUP(J62,PollList!A:F,2,FALSE)</f>
        <v>Diptera</v>
      </c>
      <c r="F62" t="str">
        <f>VLOOKUP(J62,PollList!A:F,3,FALSE)</f>
        <v>Brachycera</v>
      </c>
      <c r="G62" t="str">
        <f>VLOOKUP(J62,PollList!A:F,4,FALSE)</f>
        <v>Syrphoidea</v>
      </c>
      <c r="H62" t="str">
        <f>VLOOKUP(J62,PollList!A:F,5,FALSE)</f>
        <v>Syrphidae</v>
      </c>
      <c r="I62" t="str">
        <f>VLOOKUP(J62,PollList!A:F,6,FALSE)</f>
        <v>Toxomerus_sp</v>
      </c>
      <c r="J62" t="s">
        <v>220</v>
      </c>
      <c r="K62">
        <v>1</v>
      </c>
      <c r="M62" t="s">
        <v>213</v>
      </c>
      <c r="N62" t="str">
        <f>VLOOKUP(J62,PollList!A:G,7,FALSE)</f>
        <v>poll</v>
      </c>
      <c r="P62" t="s">
        <v>101</v>
      </c>
      <c r="Q62" t="s">
        <v>102</v>
      </c>
    </row>
    <row r="63" spans="1:17">
      <c r="A63" t="s">
        <v>240</v>
      </c>
      <c r="B63" s="4">
        <v>45461</v>
      </c>
      <c r="C63" t="s">
        <v>97</v>
      </c>
      <c r="D63" t="s">
        <v>12</v>
      </c>
      <c r="E63" t="str">
        <f>VLOOKUP(J63,PollList!A:F,2,FALSE)</f>
        <v>Hemiptera</v>
      </c>
      <c r="F63" t="str">
        <f>VLOOKUP(J63,PollList!A:F,3,FALSE)</f>
        <v>Sternorrhyncha</v>
      </c>
      <c r="G63" t="str">
        <f>VLOOKUP(J63,PollList!A:F,4,FALSE)</f>
        <v>Aphidoidea</v>
      </c>
      <c r="H63" t="str">
        <f>VLOOKUP(J63,PollList!A:F,5,FALSE)</f>
        <v>NA</v>
      </c>
      <c r="I63" t="str">
        <f>VLOOKUP(J63,PollList!A:F,6,FALSE)</f>
        <v>NA</v>
      </c>
      <c r="J63" t="s">
        <v>214</v>
      </c>
      <c r="K63">
        <v>100</v>
      </c>
      <c r="M63" t="s">
        <v>213</v>
      </c>
      <c r="N63" t="str">
        <f>VLOOKUP(J63,PollList!A:G,7,FALSE)</f>
        <v>herb</v>
      </c>
      <c r="P63" t="s">
        <v>101</v>
      </c>
      <c r="Q63" t="s">
        <v>102</v>
      </c>
    </row>
    <row r="64" spans="1:17">
      <c r="A64" t="s">
        <v>240</v>
      </c>
      <c r="B64" s="4">
        <v>45461</v>
      </c>
      <c r="C64" t="s">
        <v>97</v>
      </c>
      <c r="D64" t="s">
        <v>12</v>
      </c>
      <c r="E64" t="str">
        <f>VLOOKUP(J64,PollList!A:F,2,FALSE)</f>
        <v>Odonata</v>
      </c>
      <c r="F64" t="str">
        <f>VLOOKUP(J64,PollList!A:F,3,FALSE)</f>
        <v>Epiprocta</v>
      </c>
      <c r="G64" t="str">
        <f>VLOOKUP(J64,PollList!A:F,4,FALSE)</f>
        <v>NA</v>
      </c>
      <c r="H64" t="str">
        <f>VLOOKUP(J64,PollList!A:F,5,FALSE)</f>
        <v>NA</v>
      </c>
      <c r="I64" t="str">
        <f>VLOOKUP(J64,PollList!A:F,6,FALSE)</f>
        <v>NA</v>
      </c>
      <c r="J64" t="s">
        <v>246</v>
      </c>
      <c r="K64">
        <v>5</v>
      </c>
      <c r="M64" t="s">
        <v>213</v>
      </c>
      <c r="N64" t="str">
        <f>VLOOKUP(J64,PollList!A:G,7,FALSE)</f>
        <v>pred</v>
      </c>
      <c r="P64" t="s">
        <v>101</v>
      </c>
      <c r="Q64" t="s">
        <v>102</v>
      </c>
    </row>
    <row r="65" spans="1:18">
      <c r="A65" t="s">
        <v>240</v>
      </c>
      <c r="B65" s="4">
        <v>45461</v>
      </c>
      <c r="C65" t="s">
        <v>97</v>
      </c>
      <c r="D65" t="s">
        <v>12</v>
      </c>
      <c r="E65" t="str">
        <f>VLOOKUP(J65,PollList!A:F,2,FALSE)</f>
        <v>Hemiptera</v>
      </c>
      <c r="F65" t="str">
        <f>VLOOKUP(J65,PollList!A:F,3,FALSE)</f>
        <v>Auchenorrhyncha</v>
      </c>
      <c r="G65" t="str">
        <f>VLOOKUP(J65,PollList!A:F,4,FALSE)</f>
        <v>Membracoidea</v>
      </c>
      <c r="H65" t="str">
        <f>VLOOKUP(J65,PollList!A:F,5,FALSE)</f>
        <v>Cicadellidae</v>
      </c>
      <c r="I65" t="str">
        <f>VLOOKUP(J65,PollList!A:F,6,FALSE)</f>
        <v>NA</v>
      </c>
      <c r="J65" t="s">
        <v>219</v>
      </c>
      <c r="K65">
        <v>4</v>
      </c>
      <c r="M65" t="s">
        <v>213</v>
      </c>
      <c r="N65" t="str">
        <f>VLOOKUP(J65,PollList!A:G,7,FALSE)</f>
        <v>herb</v>
      </c>
      <c r="P65" t="s">
        <v>101</v>
      </c>
      <c r="Q65" t="s">
        <v>102</v>
      </c>
    </row>
    <row r="66" spans="1:18">
      <c r="A66" t="s">
        <v>240</v>
      </c>
      <c r="B66" s="4">
        <v>45461</v>
      </c>
      <c r="C66" t="s">
        <v>103</v>
      </c>
      <c r="D66" t="s">
        <v>12</v>
      </c>
      <c r="E66" t="str">
        <f>VLOOKUP(J66,PollList!A:F,2,FALSE)</f>
        <v>Neuroptera</v>
      </c>
      <c r="F66" t="str">
        <f>VLOOKUP(J66,PollList!A:F,3,FALSE)</f>
        <v>Hemerobiiformia</v>
      </c>
      <c r="G66" t="str">
        <f>VLOOKUP(J66,PollList!A:F,4,FALSE)</f>
        <v>Chrysopoidea</v>
      </c>
      <c r="H66" t="str">
        <f>VLOOKUP(J66,PollList!A:F,5,FALSE)</f>
        <v>Chrysopidae</v>
      </c>
      <c r="I66" t="str">
        <f>VLOOKUP(J66,PollList!A:F,6,FALSE)</f>
        <v>NA</v>
      </c>
      <c r="J66" t="s">
        <v>247</v>
      </c>
      <c r="K66">
        <v>1</v>
      </c>
      <c r="M66" t="s">
        <v>213</v>
      </c>
      <c r="N66" t="str">
        <f>VLOOKUP(J66,PollList!A:G,7,FALSE)</f>
        <v>nppr/poll</v>
      </c>
      <c r="P66" t="s">
        <v>101</v>
      </c>
      <c r="Q66" t="s">
        <v>102</v>
      </c>
    </row>
    <row r="67" spans="1:18">
      <c r="A67" t="s">
        <v>240</v>
      </c>
      <c r="B67" s="4">
        <v>45461</v>
      </c>
      <c r="C67" t="s">
        <v>103</v>
      </c>
      <c r="D67" t="s">
        <v>12</v>
      </c>
      <c r="E67" t="str">
        <f>VLOOKUP(J67,PollList!A:F,2,FALSE)</f>
        <v>Hymenoptera</v>
      </c>
      <c r="F67" t="str">
        <f>VLOOKUP(J67,PollList!A:F,3,FALSE)</f>
        <v>Aculeata</v>
      </c>
      <c r="G67" t="str">
        <f>VLOOKUP(J67,PollList!A:F,4,FALSE)</f>
        <v xml:space="preserve"> Vespoidea</v>
      </c>
      <c r="H67" t="str">
        <f>VLOOKUP(J67,PollList!A:F,5,FALSE)</f>
        <v xml:space="preserve"> Vespidae</v>
      </c>
      <c r="I67" t="str">
        <f>VLOOKUP(J67,PollList!A:F,6,FALSE)</f>
        <v>NA</v>
      </c>
      <c r="J67" t="s">
        <v>228</v>
      </c>
      <c r="K67">
        <v>9</v>
      </c>
      <c r="M67" t="s">
        <v>213</v>
      </c>
      <c r="N67" t="str">
        <f>VLOOKUP(J67,PollList!A:G,7,FALSE)</f>
        <v>pred</v>
      </c>
      <c r="P67" t="s">
        <v>101</v>
      </c>
      <c r="Q67" t="s">
        <v>102</v>
      </c>
    </row>
    <row r="68" spans="1:18">
      <c r="A68" t="s">
        <v>240</v>
      </c>
      <c r="B68" s="4">
        <v>45461</v>
      </c>
      <c r="C68" t="s">
        <v>103</v>
      </c>
      <c r="D68" t="s">
        <v>12</v>
      </c>
      <c r="E68" t="str">
        <f>VLOOKUP(J68,PollList!A:F,2,FALSE)</f>
        <v>Halictidae</v>
      </c>
      <c r="F68" t="str">
        <f>VLOOKUP(J68,PollList!A:F,3,FALSE)</f>
        <v>Apocrita</v>
      </c>
      <c r="G68" t="str">
        <f>VLOOKUP(J68,PollList!A:F,4,FALSE)</f>
        <v>Apoidea</v>
      </c>
      <c r="H68" t="str">
        <f>VLOOKUP(J68,PollList!A:F,5,FALSE)</f>
        <v>Halictidae</v>
      </c>
      <c r="I68" t="str">
        <f>VLOOKUP(J68,PollList!A:F,6,FALSE)</f>
        <v>NA</v>
      </c>
      <c r="J68" t="s">
        <v>248</v>
      </c>
      <c r="K68">
        <v>1</v>
      </c>
      <c r="L68" t="s">
        <v>249</v>
      </c>
      <c r="M68" t="s">
        <v>213</v>
      </c>
      <c r="N68" t="str">
        <f>VLOOKUP(J68,PollList!A:G,7,FALSE)</f>
        <v>poll</v>
      </c>
      <c r="P68" t="s">
        <v>101</v>
      </c>
      <c r="Q68" t="s">
        <v>102</v>
      </c>
    </row>
    <row r="69" spans="1:18">
      <c r="A69" t="s">
        <v>240</v>
      </c>
      <c r="B69" s="4">
        <v>45461</v>
      </c>
      <c r="C69" t="s">
        <v>103</v>
      </c>
      <c r="D69" t="s">
        <v>12</v>
      </c>
      <c r="E69" t="str">
        <f>VLOOKUP(J69,PollList!A:F,2,FALSE)</f>
        <v>Hymenoptera</v>
      </c>
      <c r="F69" t="str">
        <f>VLOOKUP(J69,PollList!A:F,3,FALSE)</f>
        <v>Apocrita</v>
      </c>
      <c r="G69" t="str">
        <f>VLOOKUP(J69,PollList!A:F,4,FALSE)</f>
        <v>Apoidea</v>
      </c>
      <c r="H69" t="str">
        <f>VLOOKUP(J69,PollList!A:F,5,FALSE)</f>
        <v>Apidae</v>
      </c>
      <c r="I69" t="str">
        <f>VLOOKUP(J69,PollList!A:F,6,FALSE)</f>
        <v>Bombus_sp</v>
      </c>
      <c r="J69" t="s">
        <v>245</v>
      </c>
      <c r="K69">
        <v>2</v>
      </c>
      <c r="L69" t="s">
        <v>132</v>
      </c>
      <c r="M69" t="s">
        <v>213</v>
      </c>
      <c r="N69" t="str">
        <f>VLOOKUP(J69,PollList!A:G,7,FALSE)</f>
        <v>poll</v>
      </c>
      <c r="P69" t="s">
        <v>101</v>
      </c>
      <c r="Q69" t="s">
        <v>102</v>
      </c>
    </row>
    <row r="70" spans="1:18">
      <c r="A70" t="s">
        <v>240</v>
      </c>
      <c r="B70" s="4">
        <v>45461</v>
      </c>
      <c r="C70" t="s">
        <v>103</v>
      </c>
      <c r="D70" t="s">
        <v>12</v>
      </c>
      <c r="E70" t="str">
        <f>VLOOKUP(J70,PollList!A:F,2,FALSE)</f>
        <v>Lepidoptera</v>
      </c>
      <c r="F70" t="str">
        <f>VLOOKUP(J70,PollList!A:F,3,FALSE)</f>
        <v>NA</v>
      </c>
      <c r="G70" t="str">
        <f>VLOOKUP(J70,PollList!A:F,4,FALSE)</f>
        <v>Papilionoidea</v>
      </c>
      <c r="H70" t="str">
        <f>VLOOKUP(J70,PollList!A:F,5,FALSE)</f>
        <v>Papilionidae</v>
      </c>
      <c r="I70" t="str">
        <f>VLOOKUP(J70,PollList!A:F,6,FALSE)</f>
        <v>NA</v>
      </c>
      <c r="J70" t="s">
        <v>250</v>
      </c>
      <c r="K70">
        <v>1</v>
      </c>
      <c r="M70" t="s">
        <v>213</v>
      </c>
      <c r="N70" t="str">
        <f>VLOOKUP(J70,PollList!A:G,7,FALSE)</f>
        <v>poll</v>
      </c>
      <c r="P70" t="s">
        <v>101</v>
      </c>
      <c r="Q70" t="s">
        <v>102</v>
      </c>
    </row>
    <row r="71" spans="1:18">
      <c r="A71" t="s">
        <v>240</v>
      </c>
      <c r="B71" s="4">
        <v>45461</v>
      </c>
      <c r="C71" t="s">
        <v>103</v>
      </c>
      <c r="D71" t="s">
        <v>12</v>
      </c>
      <c r="E71" t="str">
        <f>VLOOKUP(J71,PollList!A:F,2,FALSE)</f>
        <v>Lepidoptera</v>
      </c>
      <c r="F71" t="str">
        <f>VLOOKUP(J71,PollList!A:F,3,FALSE)</f>
        <v>NA</v>
      </c>
      <c r="G71" t="str">
        <f>VLOOKUP(J71,PollList!A:F,4,FALSE)</f>
        <v>Papilionoidea</v>
      </c>
      <c r="H71" t="str">
        <f>VLOOKUP(J71,PollList!A:F,5,FALSE)</f>
        <v>Papilionidae</v>
      </c>
      <c r="I71" t="str">
        <f>VLOOKUP(J71,PollList!A:F,6,FALSE)</f>
        <v>NA</v>
      </c>
      <c r="J71" t="s">
        <v>250</v>
      </c>
      <c r="K71">
        <v>1</v>
      </c>
      <c r="M71" t="s">
        <v>213</v>
      </c>
      <c r="N71" t="str">
        <f>VLOOKUP(J71,PollList!A:G,7,FALSE)</f>
        <v>poll</v>
      </c>
      <c r="P71" t="s">
        <v>101</v>
      </c>
      <c r="Q71" t="s">
        <v>102</v>
      </c>
    </row>
    <row r="72" spans="1:18">
      <c r="A72" t="s">
        <v>240</v>
      </c>
      <c r="B72" s="4">
        <v>45461</v>
      </c>
      <c r="C72" t="s">
        <v>103</v>
      </c>
      <c r="D72" t="s">
        <v>12</v>
      </c>
      <c r="E72" t="str">
        <f>VLOOKUP(J72,PollList!A:F,2,FALSE)</f>
        <v>Coleoptera</v>
      </c>
      <c r="F72" t="str">
        <f>VLOOKUP(J72,PollList!A:F,3,FALSE)</f>
        <v>Polyphaga</v>
      </c>
      <c r="G72" t="str">
        <f>VLOOKUP(J72,PollList!A:F,4,FALSE)</f>
        <v>Coccinelloidea</v>
      </c>
      <c r="H72" t="str">
        <f>VLOOKUP(J72,PollList!A:F,5,FALSE)</f>
        <v>Coccinellidae</v>
      </c>
      <c r="I72" t="str">
        <f>VLOOKUP(J72,PollList!A:F,6,FALSE)</f>
        <v>NA</v>
      </c>
      <c r="J72" t="s">
        <v>216</v>
      </c>
      <c r="M72" t="s">
        <v>213</v>
      </c>
      <c r="N72" t="str">
        <f>VLOOKUP(J72,PollList!A:G,7,FALSE)</f>
        <v>nppr</v>
      </c>
      <c r="P72" t="s">
        <v>101</v>
      </c>
      <c r="Q72" t="s">
        <v>102</v>
      </c>
    </row>
    <row r="73" spans="1:18">
      <c r="A73" t="s">
        <v>240</v>
      </c>
      <c r="B73" s="4">
        <v>45461</v>
      </c>
      <c r="C73" t="s">
        <v>103</v>
      </c>
      <c r="D73" t="s">
        <v>12</v>
      </c>
      <c r="E73" t="str">
        <f>VLOOKUP(J73,PollList!A:F,2,FALSE)</f>
        <v>Diptera</v>
      </c>
      <c r="F73" t="str">
        <f>VLOOKUP(J73,PollList!A:F,3,FALSE)</f>
        <v>NA</v>
      </c>
      <c r="G73" t="str">
        <f>VLOOKUP(J73,PollList!A:F,4,FALSE)</f>
        <v>NA</v>
      </c>
      <c r="H73" t="str">
        <f>VLOOKUP(J73,PollList!A:F,5,FALSE)</f>
        <v>NA</v>
      </c>
      <c r="I73" t="str">
        <f>VLOOKUP(J73,PollList!A:F,6,FALSE)</f>
        <v>NA</v>
      </c>
      <c r="J73" t="s">
        <v>226</v>
      </c>
      <c r="K73">
        <v>2</v>
      </c>
      <c r="M73" t="s">
        <v>213</v>
      </c>
      <c r="N73" t="str">
        <f>VLOOKUP(J73,PollList!A:G,7,FALSE)</f>
        <v>omni</v>
      </c>
      <c r="P73" t="s">
        <v>101</v>
      </c>
      <c r="Q73" t="s">
        <v>102</v>
      </c>
    </row>
    <row r="74" spans="1:18">
      <c r="A74" t="s">
        <v>240</v>
      </c>
      <c r="B74" s="4">
        <v>45461</v>
      </c>
      <c r="C74" t="s">
        <v>103</v>
      </c>
      <c r="D74" t="s">
        <v>12</v>
      </c>
      <c r="E74" t="str">
        <f>VLOOKUP(J74,PollList!A:F,2,FALSE)</f>
        <v>Diptera</v>
      </c>
      <c r="F74" t="str">
        <f>VLOOKUP(J74,PollList!A:F,3,FALSE)</f>
        <v>Brachycera</v>
      </c>
      <c r="G74" t="str">
        <f>VLOOKUP(J74,PollList!A:F,4,FALSE)</f>
        <v>Syrphoidea</v>
      </c>
      <c r="H74" t="str">
        <f>VLOOKUP(J74,PollList!A:F,5,FALSE)</f>
        <v>Syrphidae</v>
      </c>
      <c r="I74" t="str">
        <f>VLOOKUP(J74,PollList!A:F,6,FALSE)</f>
        <v>Toxomerus_sp</v>
      </c>
      <c r="J74" t="s">
        <v>220</v>
      </c>
      <c r="K74">
        <v>2</v>
      </c>
      <c r="M74" t="s">
        <v>213</v>
      </c>
      <c r="N74" t="str">
        <f>VLOOKUP(J74,PollList!A:G,7,FALSE)</f>
        <v>poll</v>
      </c>
      <c r="P74" t="s">
        <v>101</v>
      </c>
      <c r="Q74" t="s">
        <v>102</v>
      </c>
    </row>
    <row r="75" spans="1:18">
      <c r="A75" t="s">
        <v>240</v>
      </c>
      <c r="B75" s="4">
        <v>45461</v>
      </c>
      <c r="C75" t="s">
        <v>103</v>
      </c>
      <c r="D75" t="s">
        <v>12</v>
      </c>
      <c r="E75" t="str">
        <f>VLOOKUP(J75,PollList!A:F,2,FALSE)</f>
        <v>Diptera</v>
      </c>
      <c r="F75" t="str">
        <f>VLOOKUP(J75,PollList!A:F,3,FALSE)</f>
        <v>NA</v>
      </c>
      <c r="G75" t="str">
        <f>VLOOKUP(J75,PollList!A:F,4,FALSE)</f>
        <v>NA</v>
      </c>
      <c r="H75" t="str">
        <f>VLOOKUP(J75,PollList!A:F,5,FALSE)</f>
        <v>NA</v>
      </c>
      <c r="I75" t="str">
        <f>VLOOKUP(J75,PollList!A:F,6,FALSE)</f>
        <v>NA</v>
      </c>
      <c r="J75" t="s">
        <v>226</v>
      </c>
      <c r="K75">
        <v>2</v>
      </c>
      <c r="M75" t="s">
        <v>213</v>
      </c>
      <c r="N75" t="str">
        <f>VLOOKUP(J75,PollList!A:G,7,FALSE)</f>
        <v>omni</v>
      </c>
      <c r="P75" t="s">
        <v>101</v>
      </c>
      <c r="Q75" t="s">
        <v>102</v>
      </c>
    </row>
    <row r="76" spans="1:18">
      <c r="A76" t="s">
        <v>240</v>
      </c>
      <c r="B76" s="4">
        <v>45461</v>
      </c>
      <c r="C76" t="s">
        <v>103</v>
      </c>
      <c r="D76" t="s">
        <v>12</v>
      </c>
      <c r="E76" t="str">
        <f>VLOOKUP(J76,PollList!A:F,2,FALSE)</f>
        <v>Hymenoptera</v>
      </c>
      <c r="F76" t="str">
        <f>VLOOKUP(J76,PollList!A:F,3,FALSE)</f>
        <v>Apocrita</v>
      </c>
      <c r="G76" t="str">
        <f>VLOOKUP(J76,PollList!A:F,4,FALSE)</f>
        <v>Apoidea</v>
      </c>
      <c r="H76" t="str">
        <f>VLOOKUP(J76,PollList!A:F,5,FALSE)</f>
        <v>Apidae</v>
      </c>
      <c r="I76" t="str">
        <f>VLOOKUP(J76,PollList!A:F,6,FALSE)</f>
        <v>Apis_mellifera</v>
      </c>
      <c r="J76" t="s">
        <v>251</v>
      </c>
      <c r="K76">
        <v>2</v>
      </c>
      <c r="L76" t="s">
        <v>132</v>
      </c>
      <c r="M76" t="s">
        <v>213</v>
      </c>
      <c r="N76" t="str">
        <f>VLOOKUP(J76,PollList!A:G,7,FALSE)</f>
        <v>poll</v>
      </c>
      <c r="P76" t="s">
        <v>101</v>
      </c>
      <c r="Q76" t="s">
        <v>102</v>
      </c>
    </row>
    <row r="77" spans="1:18">
      <c r="A77" t="s">
        <v>109</v>
      </c>
      <c r="B77" s="4">
        <v>45489</v>
      </c>
      <c r="C77" t="s">
        <v>97</v>
      </c>
      <c r="D77" t="s">
        <v>9</v>
      </c>
      <c r="E77" t="str">
        <f>VLOOKUP(J77,PollList!A:F,2,FALSE)</f>
        <v>Hymenoptera</v>
      </c>
      <c r="F77" t="str">
        <f>VLOOKUP(J77,PollList!A:F,3,FALSE)</f>
        <v>Apocrita</v>
      </c>
      <c r="G77" t="str">
        <f>VLOOKUP(J77,PollList!A:F,4,FALSE)</f>
        <v>Apoidea</v>
      </c>
      <c r="H77" t="str">
        <f>VLOOKUP(J77,PollList!A:F,5,FALSE)</f>
        <v>Apidae</v>
      </c>
      <c r="I77" t="str">
        <f>VLOOKUP(J77,PollList!A:F,6,FALSE)</f>
        <v>Apis_mellifera</v>
      </c>
      <c r="J77" t="s">
        <v>251</v>
      </c>
      <c r="K77">
        <v>1</v>
      </c>
      <c r="L77" t="s">
        <v>183</v>
      </c>
      <c r="M77" t="s">
        <v>213</v>
      </c>
      <c r="N77" t="str">
        <f>VLOOKUP(J77,PollList!A:G,7,FALSE)</f>
        <v>poll</v>
      </c>
      <c r="P77" t="s">
        <v>111</v>
      </c>
      <c r="Q77" t="s">
        <v>102</v>
      </c>
    </row>
    <row r="78" spans="1:18">
      <c r="A78" t="s">
        <v>109</v>
      </c>
      <c r="B78" s="4">
        <v>45489</v>
      </c>
      <c r="C78" t="s">
        <v>97</v>
      </c>
      <c r="D78" t="s">
        <v>9</v>
      </c>
      <c r="E78" t="str">
        <f>VLOOKUP(J78,PollList!A:F,2,FALSE)</f>
        <v>Hymenoptera</v>
      </c>
      <c r="F78" t="str">
        <f>VLOOKUP(J78,PollList!A:F,3,FALSE)</f>
        <v>Apocrita</v>
      </c>
      <c r="G78" t="str">
        <f>VLOOKUP(J78,PollList!A:F,4,FALSE)</f>
        <v>Apoidea</v>
      </c>
      <c r="H78" t="str">
        <f>VLOOKUP(J78,PollList!A:F,5,FALSE)</f>
        <v>Apidae</v>
      </c>
      <c r="I78" t="str">
        <f>VLOOKUP(J78,PollList!A:F,6,FALSE)</f>
        <v>Apis_mellifera</v>
      </c>
      <c r="J78" t="s">
        <v>251</v>
      </c>
      <c r="K78">
        <v>1</v>
      </c>
      <c r="L78" t="s">
        <v>181</v>
      </c>
      <c r="M78" t="s">
        <v>213</v>
      </c>
      <c r="N78" t="str">
        <f>VLOOKUP(J78,PollList!A:G,7,FALSE)</f>
        <v>poll</v>
      </c>
      <c r="P78" t="s">
        <v>111</v>
      </c>
      <c r="Q78" t="s">
        <v>102</v>
      </c>
    </row>
    <row r="79" spans="1:18">
      <c r="A79" t="s">
        <v>109</v>
      </c>
      <c r="B79" s="4">
        <v>45489</v>
      </c>
      <c r="C79" t="s">
        <v>97</v>
      </c>
      <c r="D79" t="s">
        <v>9</v>
      </c>
      <c r="E79" t="str">
        <f>VLOOKUP(J79,PollList!A:F,2,FALSE)</f>
        <v>Hymenoptera</v>
      </c>
      <c r="F79" t="str">
        <f>VLOOKUP(J79,PollList!A:F,3,FALSE)</f>
        <v>Apocrita</v>
      </c>
      <c r="G79" t="str">
        <f>VLOOKUP(J79,PollList!A:F,4,FALSE)</f>
        <v>Apoidea</v>
      </c>
      <c r="H79" t="str">
        <f>VLOOKUP(J79,PollList!A:F,5,FALSE)</f>
        <v>Apidae</v>
      </c>
      <c r="I79" t="str">
        <f>VLOOKUP(J79,PollList!A:F,6,FALSE)</f>
        <v>Apis_mellifera</v>
      </c>
      <c r="J79" t="s">
        <v>251</v>
      </c>
      <c r="K79">
        <v>2</v>
      </c>
      <c r="M79" t="s">
        <v>213</v>
      </c>
      <c r="N79" t="str">
        <f>VLOOKUP(J79,PollList!A:G,7,FALSE)</f>
        <v>poll</v>
      </c>
      <c r="P79" t="s">
        <v>111</v>
      </c>
      <c r="Q79" t="s">
        <v>102</v>
      </c>
      <c r="R79" t="s">
        <v>252</v>
      </c>
    </row>
    <row r="80" spans="1:18">
      <c r="A80" s="10" t="s">
        <v>109</v>
      </c>
      <c r="B80" s="4">
        <v>45489</v>
      </c>
      <c r="C80" s="10" t="s">
        <v>97</v>
      </c>
      <c r="D80" t="s">
        <v>9</v>
      </c>
      <c r="E80" t="str">
        <f>VLOOKUP(J80,PollList!A:F,2,FALSE)</f>
        <v>Hymenoptera</v>
      </c>
      <c r="F80" t="str">
        <f>VLOOKUP(J80,PollList!A:F,3,FALSE)</f>
        <v>Aculeata</v>
      </c>
      <c r="G80" t="str">
        <f>VLOOKUP(J80,PollList!A:F,4,FALSE)</f>
        <v xml:space="preserve"> Vespoidea</v>
      </c>
      <c r="H80" t="str">
        <f>VLOOKUP(J80,PollList!A:F,5,FALSE)</f>
        <v xml:space="preserve"> Vespidae</v>
      </c>
      <c r="I80" t="str">
        <f>VLOOKUP(J80,PollList!A:F,6,FALSE)</f>
        <v>NA</v>
      </c>
      <c r="J80" t="s">
        <v>228</v>
      </c>
      <c r="K80">
        <v>4</v>
      </c>
      <c r="L80" t="s">
        <v>183</v>
      </c>
      <c r="M80" t="s">
        <v>213</v>
      </c>
      <c r="N80" t="str">
        <f>VLOOKUP(J80,PollList!A:G,7,FALSE)</f>
        <v>pred</v>
      </c>
      <c r="P80" t="s">
        <v>111</v>
      </c>
      <c r="Q80" t="s">
        <v>102</v>
      </c>
    </row>
    <row r="81" spans="1:18">
      <c r="A81" s="10" t="s">
        <v>109</v>
      </c>
      <c r="B81" s="4">
        <v>45489</v>
      </c>
      <c r="C81" s="10" t="s">
        <v>97</v>
      </c>
      <c r="D81" t="s">
        <v>9</v>
      </c>
      <c r="E81" t="str">
        <f>VLOOKUP(J81,PollList!A:F,2,FALSE)</f>
        <v>Hymenoptera</v>
      </c>
      <c r="F81" t="str">
        <f>VLOOKUP(J81,PollList!A:F,3,FALSE)</f>
        <v>Aculeata</v>
      </c>
      <c r="G81" t="str">
        <f>VLOOKUP(J81,PollList!A:F,4,FALSE)</f>
        <v xml:space="preserve"> Vespoidea</v>
      </c>
      <c r="H81" t="str">
        <f>VLOOKUP(J81,PollList!A:F,5,FALSE)</f>
        <v xml:space="preserve"> Vespidae</v>
      </c>
      <c r="I81" t="str">
        <f>VLOOKUP(J81,PollList!A:F,6,FALSE)</f>
        <v>NA</v>
      </c>
      <c r="J81" t="s">
        <v>228</v>
      </c>
      <c r="K81">
        <v>10</v>
      </c>
      <c r="M81" t="s">
        <v>213</v>
      </c>
      <c r="N81" t="str">
        <f>VLOOKUP(J81,PollList!A:G,7,FALSE)</f>
        <v>pred</v>
      </c>
      <c r="P81" t="s">
        <v>111</v>
      </c>
      <c r="Q81" t="s">
        <v>102</v>
      </c>
      <c r="R81" t="s">
        <v>252</v>
      </c>
    </row>
    <row r="82" spans="1:18">
      <c r="A82" s="10" t="s">
        <v>109</v>
      </c>
      <c r="B82" s="4">
        <v>45489</v>
      </c>
      <c r="C82" s="10" t="s">
        <v>97</v>
      </c>
      <c r="D82" t="s">
        <v>9</v>
      </c>
      <c r="E82" t="str">
        <f>VLOOKUP(J82,PollList!A:F,2,FALSE)</f>
        <v>Odonata</v>
      </c>
      <c r="F82" t="str">
        <f>VLOOKUP(J82,PollList!A:F,3,FALSE)</f>
        <v>Epiprocta</v>
      </c>
      <c r="G82" t="str">
        <f>VLOOKUP(J82,PollList!A:F,4,FALSE)</f>
        <v>NA</v>
      </c>
      <c r="H82" t="str">
        <f>VLOOKUP(J82,PollList!A:F,5,FALSE)</f>
        <v>NA</v>
      </c>
      <c r="I82" t="str">
        <f>VLOOKUP(J82,PollList!A:F,6,FALSE)</f>
        <v>NA</v>
      </c>
      <c r="J82" t="s">
        <v>246</v>
      </c>
      <c r="K82">
        <v>2</v>
      </c>
      <c r="M82" t="s">
        <v>213</v>
      </c>
      <c r="N82" t="str">
        <f>VLOOKUP(J82,PollList!A:G,7,FALSE)</f>
        <v>pred</v>
      </c>
      <c r="P82" t="s">
        <v>111</v>
      </c>
      <c r="Q82" t="s">
        <v>102</v>
      </c>
      <c r="R82" t="s">
        <v>224</v>
      </c>
    </row>
    <row r="83" spans="1:18">
      <c r="A83" s="10" t="s">
        <v>109</v>
      </c>
      <c r="B83" s="4">
        <v>45489</v>
      </c>
      <c r="C83" s="10" t="s">
        <v>97</v>
      </c>
      <c r="D83" t="s">
        <v>9</v>
      </c>
      <c r="E83" t="str">
        <f>VLOOKUP(J83,PollList!A:F,2,FALSE)</f>
        <v>Coleoptera</v>
      </c>
      <c r="F83" t="str">
        <f>VLOOKUP(J83,PollList!A:F,3,FALSE)</f>
        <v>Polyphaga</v>
      </c>
      <c r="G83" t="str">
        <f>VLOOKUP(J83,PollList!A:F,4,FALSE)</f>
        <v>Coccinelloidea</v>
      </c>
      <c r="H83" t="str">
        <f>VLOOKUP(J83,PollList!A:F,5,FALSE)</f>
        <v>Coccinellidae</v>
      </c>
      <c r="I83" t="str">
        <f>VLOOKUP(J83,PollList!A:F,6,FALSE)</f>
        <v>NA</v>
      </c>
      <c r="J83" t="s">
        <v>216</v>
      </c>
      <c r="K83">
        <v>2</v>
      </c>
      <c r="M83" t="s">
        <v>213</v>
      </c>
      <c r="N83" t="str">
        <f>VLOOKUP(J83,PollList!A:G,7,FALSE)</f>
        <v>nppr</v>
      </c>
      <c r="P83" t="s">
        <v>111</v>
      </c>
      <c r="Q83" t="s">
        <v>102</v>
      </c>
      <c r="R83" t="s">
        <v>224</v>
      </c>
    </row>
    <row r="84" spans="1:18">
      <c r="A84" s="10" t="s">
        <v>109</v>
      </c>
      <c r="B84" s="4">
        <v>45489</v>
      </c>
      <c r="C84" s="10" t="s">
        <v>97</v>
      </c>
      <c r="D84" t="s">
        <v>9</v>
      </c>
      <c r="E84" t="str">
        <f>VLOOKUP(J84,PollList!A:F,2,FALSE)</f>
        <v>Diptera</v>
      </c>
      <c r="F84" t="str">
        <f>VLOOKUP(J84,PollList!A:F,3,FALSE)</f>
        <v>Brachycera</v>
      </c>
      <c r="G84" t="str">
        <f>VLOOKUP(J84,PollList!A:F,4,FALSE)</f>
        <v>Syrphoidea</v>
      </c>
      <c r="H84" t="str">
        <f>VLOOKUP(J84,PollList!A:F,5,FALSE)</f>
        <v>Syrphidae</v>
      </c>
      <c r="I84" t="str">
        <f>VLOOKUP(J84,PollList!A:F,6,FALSE)</f>
        <v>Toxomerus_sp</v>
      </c>
      <c r="J84" t="s">
        <v>220</v>
      </c>
      <c r="K84">
        <v>5</v>
      </c>
      <c r="M84" t="s">
        <v>213</v>
      </c>
      <c r="N84" t="str">
        <f>VLOOKUP(J84,PollList!A:G,7,FALSE)</f>
        <v>poll</v>
      </c>
      <c r="P84" t="s">
        <v>111</v>
      </c>
      <c r="Q84" t="s">
        <v>102</v>
      </c>
    </row>
    <row r="85" spans="1:18">
      <c r="A85" s="10" t="s">
        <v>109</v>
      </c>
      <c r="B85" s="4">
        <v>45489</v>
      </c>
      <c r="C85" s="10" t="s">
        <v>97</v>
      </c>
      <c r="D85" t="s">
        <v>9</v>
      </c>
      <c r="E85" t="str">
        <f>VLOOKUP(J85,PollList!A:F,2,FALSE)</f>
        <v>Diptera</v>
      </c>
      <c r="F85" t="str">
        <f>VLOOKUP(J85,PollList!A:F,3,FALSE)</f>
        <v> Brachycera</v>
      </c>
      <c r="G85" t="str">
        <f>VLOOKUP(J85,PollList!A:F,4,FALSE)</f>
        <v> Muscinae</v>
      </c>
      <c r="H85" t="str">
        <f>VLOOKUP(J85,PollList!A:F,5,FALSE)</f>
        <v>Muscidae</v>
      </c>
      <c r="I85" t="str">
        <f>VLOOKUP(J85,PollList!A:F,6,FALSE)</f>
        <v>Musca domestica</v>
      </c>
      <c r="J85" t="s">
        <v>227</v>
      </c>
      <c r="K85">
        <v>1</v>
      </c>
      <c r="M85" t="s">
        <v>213</v>
      </c>
      <c r="N85" t="str">
        <f>VLOOKUP(J85,PollList!A:G,7,FALSE)</f>
        <v>poll</v>
      </c>
      <c r="P85" t="s">
        <v>111</v>
      </c>
      <c r="Q85" t="s">
        <v>102</v>
      </c>
    </row>
    <row r="86" spans="1:18">
      <c r="A86" s="10" t="s">
        <v>109</v>
      </c>
      <c r="B86" s="4">
        <v>45489</v>
      </c>
      <c r="C86" s="10" t="s">
        <v>97</v>
      </c>
      <c r="D86" t="s">
        <v>9</v>
      </c>
      <c r="E86" t="str">
        <f>VLOOKUP(J86,PollList!A:F,2,FALSE)</f>
        <v>Lepidoptera</v>
      </c>
      <c r="F86" t="str">
        <f>VLOOKUP(J86,PollList!A:F,3,FALSE)</f>
        <v>Rhopalocera</v>
      </c>
      <c r="G86" t="str">
        <f>VLOOKUP(J86,PollList!A:F,4,FALSE)</f>
        <v>Papilionoidea</v>
      </c>
      <c r="H86" t="str">
        <f>VLOOKUP(J86,PollList!A:F,5,FALSE)</f>
        <v>Pieridae</v>
      </c>
      <c r="I86" t="str">
        <f>VLOOKUP(J86,PollList!A:F,6,FALSE)</f>
        <v>Pieris_rapae</v>
      </c>
      <c r="J86" t="s">
        <v>221</v>
      </c>
      <c r="K86">
        <v>1</v>
      </c>
      <c r="M86" t="s">
        <v>213</v>
      </c>
      <c r="N86" t="str">
        <f>VLOOKUP(J86,PollList!A:G,7,FALSE)</f>
        <v>poll</v>
      </c>
      <c r="P86" t="s">
        <v>111</v>
      </c>
      <c r="Q86" t="s">
        <v>102</v>
      </c>
    </row>
    <row r="87" spans="1:18">
      <c r="A87" s="10" t="s">
        <v>109</v>
      </c>
      <c r="B87" s="4">
        <v>45489</v>
      </c>
      <c r="C87" s="10" t="s">
        <v>97</v>
      </c>
      <c r="D87" t="s">
        <v>9</v>
      </c>
      <c r="E87" t="str">
        <f>VLOOKUP(J87,PollList!A:F,2,FALSE)</f>
        <v>Diptera</v>
      </c>
      <c r="F87" t="str">
        <f>VLOOKUP(J87,PollList!A:F,3,FALSE)</f>
        <v>NA</v>
      </c>
      <c r="G87" t="str">
        <f>VLOOKUP(J87,PollList!A:F,4,FALSE)</f>
        <v>NA</v>
      </c>
      <c r="H87" t="str">
        <f>VLOOKUP(J87,PollList!A:F,5,FALSE)</f>
        <v>NA</v>
      </c>
      <c r="I87" t="str">
        <f>VLOOKUP(J87,PollList!A:F,6,FALSE)</f>
        <v>NA</v>
      </c>
      <c r="J87" t="s">
        <v>226</v>
      </c>
      <c r="K87">
        <v>1</v>
      </c>
      <c r="M87" t="s">
        <v>213</v>
      </c>
      <c r="N87" t="str">
        <f>VLOOKUP(J87,PollList!A:G,7,FALSE)</f>
        <v>omni</v>
      </c>
      <c r="P87" t="s">
        <v>111</v>
      </c>
      <c r="Q87" t="s">
        <v>102</v>
      </c>
      <c r="R87" t="s">
        <v>253</v>
      </c>
    </row>
    <row r="88" spans="1:18">
      <c r="A88" s="10" t="s">
        <v>109</v>
      </c>
      <c r="B88" s="4">
        <v>45489</v>
      </c>
      <c r="C88" s="10" t="s">
        <v>97</v>
      </c>
      <c r="D88" t="s">
        <v>9</v>
      </c>
      <c r="E88" t="str">
        <f>VLOOKUP(J88,PollList!A:F,2,FALSE)</f>
        <v>Diptera</v>
      </c>
      <c r="F88" t="str">
        <f>VLOOKUP(J88,PollList!A:F,3,FALSE)</f>
        <v>NA</v>
      </c>
      <c r="G88" t="str">
        <f>VLOOKUP(J88,PollList!A:F,4,FALSE)</f>
        <v>NA</v>
      </c>
      <c r="H88" t="str">
        <f>VLOOKUP(J88,PollList!A:F,5,FALSE)</f>
        <v>NA</v>
      </c>
      <c r="I88" t="str">
        <f>VLOOKUP(J88,PollList!A:F,6,FALSE)</f>
        <v>NA</v>
      </c>
      <c r="J88" t="s">
        <v>226</v>
      </c>
      <c r="K88">
        <v>1</v>
      </c>
      <c r="M88" t="s">
        <v>213</v>
      </c>
      <c r="N88" t="str">
        <f>VLOOKUP(J88,PollList!A:G,7,FALSE)</f>
        <v>omni</v>
      </c>
      <c r="P88" t="s">
        <v>111</v>
      </c>
      <c r="Q88" t="s">
        <v>102</v>
      </c>
      <c r="R88" t="s">
        <v>254</v>
      </c>
    </row>
    <row r="89" spans="1:18">
      <c r="A89" s="10" t="s">
        <v>109</v>
      </c>
      <c r="B89" s="4">
        <v>45489</v>
      </c>
      <c r="C89" s="10" t="s">
        <v>97</v>
      </c>
      <c r="D89" t="s">
        <v>9</v>
      </c>
      <c r="E89" t="str">
        <f>VLOOKUP(J89,PollList!A:F,2,FALSE)</f>
        <v>Diptera</v>
      </c>
      <c r="F89" t="str">
        <f>VLOOKUP(J89,PollList!A:F,3,FALSE)</f>
        <v>NA</v>
      </c>
      <c r="G89" t="str">
        <f>VLOOKUP(J89,PollList!A:F,4,FALSE)</f>
        <v>NA</v>
      </c>
      <c r="H89" t="str">
        <f>VLOOKUP(J89,PollList!A:F,5,FALSE)</f>
        <v>NA</v>
      </c>
      <c r="I89" t="str">
        <f>VLOOKUP(J89,PollList!A:F,6,FALSE)</f>
        <v>NA</v>
      </c>
      <c r="J89" t="s">
        <v>226</v>
      </c>
      <c r="K89">
        <v>1</v>
      </c>
      <c r="M89" t="s">
        <v>213</v>
      </c>
      <c r="N89" t="str">
        <f>VLOOKUP(J89,PollList!A:G,7,FALSE)</f>
        <v>omni</v>
      </c>
      <c r="P89" t="s">
        <v>111</v>
      </c>
      <c r="Q89" t="s">
        <v>102</v>
      </c>
      <c r="R89" t="s">
        <v>255</v>
      </c>
    </row>
    <row r="90" spans="1:18">
      <c r="A90" s="10" t="s">
        <v>109</v>
      </c>
      <c r="B90" s="4">
        <v>45489</v>
      </c>
      <c r="C90" s="10" t="s">
        <v>97</v>
      </c>
      <c r="D90" t="s">
        <v>9</v>
      </c>
      <c r="E90" t="str">
        <f>VLOOKUP(J90,PollList!A:F,2,FALSE)</f>
        <v>Coleoptera</v>
      </c>
      <c r="F90" t="str">
        <f>VLOOKUP(J90,PollList!A:F,3,FALSE)</f>
        <v>NA</v>
      </c>
      <c r="G90" t="str">
        <f>VLOOKUP(J90,PollList!A:F,4,FALSE)</f>
        <v>NA</v>
      </c>
      <c r="H90" t="str">
        <f>VLOOKUP(J90,PollList!A:F,5,FALSE)</f>
        <v>NA</v>
      </c>
      <c r="I90" t="str">
        <f>VLOOKUP(J90,PollList!A:F,6,FALSE)</f>
        <v>NA</v>
      </c>
      <c r="J90" t="s">
        <v>223</v>
      </c>
      <c r="K90">
        <v>1</v>
      </c>
      <c r="M90" t="s">
        <v>213</v>
      </c>
      <c r="N90" t="str">
        <f>VLOOKUP(J90,PollList!A:G,7,FALSE)</f>
        <v>omni</v>
      </c>
      <c r="P90" t="s">
        <v>111</v>
      </c>
      <c r="Q90" t="s">
        <v>102</v>
      </c>
      <c r="R90" t="s">
        <v>253</v>
      </c>
    </row>
    <row r="91" spans="1:18">
      <c r="A91" s="10" t="s">
        <v>109</v>
      </c>
      <c r="B91" s="4">
        <v>45489</v>
      </c>
      <c r="C91" s="10" t="s">
        <v>97</v>
      </c>
      <c r="D91" t="s">
        <v>9</v>
      </c>
      <c r="E91" t="str">
        <f>VLOOKUP(J91,PollList!A:F,2,FALSE)</f>
        <v>Coleoptera</v>
      </c>
      <c r="F91" t="str">
        <f>VLOOKUP(J91,PollList!A:F,3,FALSE)</f>
        <v>NA</v>
      </c>
      <c r="G91" t="str">
        <f>VLOOKUP(J91,PollList!A:F,4,FALSE)</f>
        <v>NA</v>
      </c>
      <c r="H91" t="str">
        <f>VLOOKUP(J91,PollList!A:F,5,FALSE)</f>
        <v>NA</v>
      </c>
      <c r="I91" t="str">
        <f>VLOOKUP(J91,PollList!A:F,6,FALSE)</f>
        <v>NA</v>
      </c>
      <c r="J91" t="s">
        <v>223</v>
      </c>
      <c r="K91">
        <v>1</v>
      </c>
      <c r="M91" t="s">
        <v>213</v>
      </c>
      <c r="N91" t="str">
        <f>VLOOKUP(J91,PollList!A:G,7,FALSE)</f>
        <v>omni</v>
      </c>
      <c r="P91" t="s">
        <v>111</v>
      </c>
      <c r="Q91" t="s">
        <v>102</v>
      </c>
      <c r="R91" t="s">
        <v>254</v>
      </c>
    </row>
    <row r="92" spans="1:18">
      <c r="A92" s="10" t="s">
        <v>109</v>
      </c>
      <c r="B92" s="4">
        <v>45489</v>
      </c>
      <c r="C92" s="10" t="s">
        <v>97</v>
      </c>
      <c r="D92" t="s">
        <v>9</v>
      </c>
      <c r="E92" t="str">
        <f>VLOOKUP(J92,PollList!A:F,2,FALSE)</f>
        <v>Lepidoptera</v>
      </c>
      <c r="F92" t="str">
        <f>VLOOKUP(J92,PollList!A:F,3,FALSE)</f>
        <v>NA</v>
      </c>
      <c r="G92" t="str">
        <f>VLOOKUP(J92,PollList!A:F,4,FALSE)</f>
        <v>NA</v>
      </c>
      <c r="H92" t="str">
        <f>VLOOKUP(J92,PollList!A:F,5,FALSE)</f>
        <v>NA</v>
      </c>
      <c r="I92" t="str">
        <f>VLOOKUP(J92,PollList!A:F,6,FALSE)</f>
        <v>NA</v>
      </c>
      <c r="J92" t="s">
        <v>242</v>
      </c>
      <c r="K92">
        <v>1</v>
      </c>
      <c r="M92" t="s">
        <v>213</v>
      </c>
      <c r="N92" t="str">
        <f>VLOOKUP(J92,PollList!A:G,7,FALSE)</f>
        <v>poll</v>
      </c>
      <c r="P92" t="s">
        <v>111</v>
      </c>
      <c r="Q92" t="s">
        <v>102</v>
      </c>
      <c r="R92" t="s">
        <v>224</v>
      </c>
    </row>
    <row r="93" spans="1:18">
      <c r="A93" s="10" t="s">
        <v>109</v>
      </c>
      <c r="B93" s="4">
        <v>45489</v>
      </c>
      <c r="C93" s="10" t="s">
        <v>97</v>
      </c>
      <c r="D93" t="s">
        <v>9</v>
      </c>
      <c r="E93" t="str">
        <f>VLOOKUP(J93,PollList!A:F,2,FALSE)</f>
        <v>Halictidae</v>
      </c>
      <c r="F93" t="str">
        <f>VLOOKUP(J93,PollList!A:F,3,FALSE)</f>
        <v>Apocrita</v>
      </c>
      <c r="G93" t="str">
        <f>VLOOKUP(J93,PollList!A:F,4,FALSE)</f>
        <v>Apoidea</v>
      </c>
      <c r="H93" t="str">
        <f>VLOOKUP(J93,PollList!A:F,5,FALSE)</f>
        <v>NA</v>
      </c>
      <c r="I93" t="str">
        <f>VLOOKUP(J93,PollList!A:F,6,FALSE)</f>
        <v>NA</v>
      </c>
      <c r="J93" t="s">
        <v>256</v>
      </c>
      <c r="K93">
        <v>1</v>
      </c>
      <c r="M93" t="s">
        <v>213</v>
      </c>
      <c r="N93" t="str">
        <f>VLOOKUP(J93,PollList!A:G,7,FALSE)</f>
        <v>poll</v>
      </c>
      <c r="P93" t="s">
        <v>111</v>
      </c>
      <c r="Q93" t="s">
        <v>102</v>
      </c>
      <c r="R93" t="s">
        <v>224</v>
      </c>
    </row>
    <row r="94" spans="1:18">
      <c r="A94" s="10" t="s">
        <v>109</v>
      </c>
      <c r="B94" s="4">
        <v>45489</v>
      </c>
      <c r="C94" s="10" t="s">
        <v>97</v>
      </c>
      <c r="D94" t="s">
        <v>9</v>
      </c>
      <c r="E94" t="str">
        <f>VLOOKUP(J94,PollList!A:F,2,FALSE)</f>
        <v>Hymenoptera</v>
      </c>
      <c r="F94" t="str">
        <f>VLOOKUP(J94,PollList!A:F,3,FALSE)</f>
        <v>Apocrita</v>
      </c>
      <c r="G94" t="str">
        <f>VLOOKUP(J94,PollList!A:F,4,FALSE)</f>
        <v>Apoidea</v>
      </c>
      <c r="H94" t="str">
        <f>VLOOKUP(J94,PollList!A:F,5,FALSE)</f>
        <v>Apidae</v>
      </c>
      <c r="I94" t="str">
        <f>VLOOKUP(J94,PollList!A:F,6,FALSE)</f>
        <v>Bombus_sp</v>
      </c>
      <c r="J94" t="s">
        <v>245</v>
      </c>
      <c r="K94">
        <v>1</v>
      </c>
      <c r="M94" t="s">
        <v>213</v>
      </c>
      <c r="N94" t="str">
        <f>VLOOKUP(J94,PollList!A:G,7,FALSE)</f>
        <v>poll</v>
      </c>
      <c r="P94" t="s">
        <v>111</v>
      </c>
      <c r="Q94" t="s">
        <v>102</v>
      </c>
    </row>
    <row r="95" spans="1:18">
      <c r="A95" s="10" t="s">
        <v>109</v>
      </c>
      <c r="B95" s="4">
        <v>45489</v>
      </c>
      <c r="C95" t="s">
        <v>103</v>
      </c>
      <c r="D95" t="s">
        <v>9</v>
      </c>
      <c r="E95" t="str">
        <f>VLOOKUP(J95,PollList!A:F,2,FALSE)</f>
        <v>Hymenoptera</v>
      </c>
      <c r="F95" t="str">
        <f>VLOOKUP(J95,PollList!A:F,3,FALSE)</f>
        <v>Aculeata</v>
      </c>
      <c r="G95" t="str">
        <f>VLOOKUP(J95,PollList!A:F,4,FALSE)</f>
        <v xml:space="preserve"> Vespoidea</v>
      </c>
      <c r="H95" t="str">
        <f>VLOOKUP(J95,PollList!A:F,5,FALSE)</f>
        <v xml:space="preserve"> Vespidae</v>
      </c>
      <c r="I95" t="str">
        <f>VLOOKUP(J95,PollList!A:F,6,FALSE)</f>
        <v>NA</v>
      </c>
      <c r="J95" t="s">
        <v>228</v>
      </c>
      <c r="K95">
        <v>1</v>
      </c>
      <c r="L95" t="s">
        <v>183</v>
      </c>
      <c r="M95" t="s">
        <v>213</v>
      </c>
      <c r="N95" t="str">
        <f>VLOOKUP(J95,PollList!A:G,7,FALSE)</f>
        <v>pred</v>
      </c>
      <c r="P95" t="s">
        <v>111</v>
      </c>
      <c r="Q95" t="s">
        <v>102</v>
      </c>
    </row>
    <row r="96" spans="1:18">
      <c r="A96" s="10" t="s">
        <v>109</v>
      </c>
      <c r="B96" s="4">
        <v>45489</v>
      </c>
      <c r="C96" t="s">
        <v>103</v>
      </c>
      <c r="D96" t="s">
        <v>9</v>
      </c>
      <c r="E96" t="str">
        <f>VLOOKUP(J96,PollList!A:F,2,FALSE)</f>
        <v>Hymenoptera</v>
      </c>
      <c r="F96" t="str">
        <f>VLOOKUP(J96,PollList!A:F,3,FALSE)</f>
        <v>Aculeata</v>
      </c>
      <c r="G96" t="str">
        <f>VLOOKUP(J96,PollList!A:F,4,FALSE)</f>
        <v xml:space="preserve"> Vespoidea</v>
      </c>
      <c r="H96" t="str">
        <f>VLOOKUP(J96,PollList!A:F,5,FALSE)</f>
        <v xml:space="preserve"> Vespidae</v>
      </c>
      <c r="I96" t="str">
        <f>VLOOKUP(J96,PollList!A:F,6,FALSE)</f>
        <v>NA</v>
      </c>
      <c r="J96" t="s">
        <v>228</v>
      </c>
      <c r="K96">
        <v>5</v>
      </c>
      <c r="M96" t="s">
        <v>213</v>
      </c>
      <c r="N96" t="str">
        <f>VLOOKUP(J96,PollList!A:G,7,FALSE)</f>
        <v>pred</v>
      </c>
      <c r="P96" t="s">
        <v>111</v>
      </c>
      <c r="Q96" t="s">
        <v>102</v>
      </c>
      <c r="R96" t="s">
        <v>252</v>
      </c>
    </row>
    <row r="97" spans="1:18">
      <c r="A97" s="10" t="s">
        <v>109</v>
      </c>
      <c r="B97" s="4">
        <v>45489</v>
      </c>
      <c r="C97" t="s">
        <v>103</v>
      </c>
      <c r="D97" t="s">
        <v>9</v>
      </c>
      <c r="E97" t="str">
        <f>VLOOKUP(J97,PollList!A:F,2,FALSE)</f>
        <v>Halictidae</v>
      </c>
      <c r="F97" t="str">
        <f>VLOOKUP(J97,PollList!A:F,3,FALSE)</f>
        <v>Apocrita</v>
      </c>
      <c r="G97" t="str">
        <f>VLOOKUP(J97,PollList!A:F,4,FALSE)</f>
        <v>Apoidea</v>
      </c>
      <c r="H97" t="str">
        <f>VLOOKUP(J97,PollList!A:F,5,FALSE)</f>
        <v>Halictidae</v>
      </c>
      <c r="I97" t="str">
        <f>VLOOKUP(J97,PollList!A:F,6,FALSE)</f>
        <v>NA</v>
      </c>
      <c r="J97" t="s">
        <v>248</v>
      </c>
      <c r="K97">
        <v>1</v>
      </c>
      <c r="L97" t="s">
        <v>183</v>
      </c>
      <c r="M97" t="s">
        <v>213</v>
      </c>
      <c r="N97" t="str">
        <f>VLOOKUP(J97,PollList!A:G,7,FALSE)</f>
        <v>poll</v>
      </c>
      <c r="P97" t="s">
        <v>111</v>
      </c>
      <c r="Q97" t="s">
        <v>102</v>
      </c>
    </row>
    <row r="98" spans="1:18">
      <c r="A98" s="10" t="s">
        <v>109</v>
      </c>
      <c r="B98" s="4">
        <v>45489</v>
      </c>
      <c r="C98" t="s">
        <v>103</v>
      </c>
      <c r="D98" t="s">
        <v>9</v>
      </c>
      <c r="E98" t="str">
        <f>VLOOKUP(J98,PollList!A:F,2,FALSE)</f>
        <v>Odonata</v>
      </c>
      <c r="F98" t="str">
        <f>VLOOKUP(J98,PollList!A:F,3,FALSE)</f>
        <v>Epiprocta</v>
      </c>
      <c r="G98" t="str">
        <f>VLOOKUP(J98,PollList!A:F,4,FALSE)</f>
        <v>NA</v>
      </c>
      <c r="H98" t="str">
        <f>VLOOKUP(J98,PollList!A:F,5,FALSE)</f>
        <v>NA</v>
      </c>
      <c r="I98" t="str">
        <f>VLOOKUP(J98,PollList!A:F,6,FALSE)</f>
        <v>NA</v>
      </c>
      <c r="J98" t="s">
        <v>246</v>
      </c>
      <c r="K98">
        <v>1</v>
      </c>
      <c r="M98" t="s">
        <v>213</v>
      </c>
      <c r="N98" t="str">
        <f>VLOOKUP(J98,PollList!A:G,7,FALSE)</f>
        <v>pred</v>
      </c>
      <c r="P98" t="s">
        <v>111</v>
      </c>
      <c r="Q98" t="s">
        <v>102</v>
      </c>
    </row>
    <row r="99" spans="1:18">
      <c r="A99" s="10" t="s">
        <v>109</v>
      </c>
      <c r="B99" s="4">
        <v>45489</v>
      </c>
      <c r="C99" t="s">
        <v>103</v>
      </c>
      <c r="D99" t="s">
        <v>9</v>
      </c>
      <c r="E99" t="str">
        <f>VLOOKUP(J99,PollList!A:F,2,FALSE)</f>
        <v>Diptera</v>
      </c>
      <c r="F99" t="str">
        <f>VLOOKUP(J99,PollList!A:F,3,FALSE)</f>
        <v>Brachycera</v>
      </c>
      <c r="G99" t="str">
        <f>VLOOKUP(J99,PollList!A:F,4,FALSE)</f>
        <v>Syrphoidea</v>
      </c>
      <c r="H99" t="str">
        <f>VLOOKUP(J99,PollList!A:F,5,FALSE)</f>
        <v>Syrphidae</v>
      </c>
      <c r="I99" t="str">
        <f>VLOOKUP(J99,PollList!A:F,6,FALSE)</f>
        <v>Toxomerus_sp</v>
      </c>
      <c r="J99" t="s">
        <v>220</v>
      </c>
      <c r="K99">
        <v>3</v>
      </c>
      <c r="M99" t="s">
        <v>213</v>
      </c>
      <c r="N99" t="str">
        <f>VLOOKUP(J99,PollList!A:G,7,FALSE)</f>
        <v>poll</v>
      </c>
      <c r="P99" t="s">
        <v>111</v>
      </c>
      <c r="Q99" t="s">
        <v>102</v>
      </c>
    </row>
    <row r="100" spans="1:18">
      <c r="A100" s="10" t="s">
        <v>109</v>
      </c>
      <c r="B100" s="4">
        <v>45489</v>
      </c>
      <c r="C100" t="s">
        <v>103</v>
      </c>
      <c r="D100" t="s">
        <v>9</v>
      </c>
      <c r="E100" t="str">
        <f>VLOOKUP(J100,PollList!A:F,2,FALSE)</f>
        <v>Diptera</v>
      </c>
      <c r="F100" t="str">
        <f>VLOOKUP(J100,PollList!A:F,3,FALSE)</f>
        <v>NA</v>
      </c>
      <c r="G100" t="str">
        <f>VLOOKUP(J100,PollList!A:F,4,FALSE)</f>
        <v>NA</v>
      </c>
      <c r="H100" t="str">
        <f>VLOOKUP(J100,PollList!A:F,5,FALSE)</f>
        <v>NA</v>
      </c>
      <c r="I100" t="str">
        <f>VLOOKUP(J100,PollList!A:F,6,FALSE)</f>
        <v>NA</v>
      </c>
      <c r="J100" t="s">
        <v>226</v>
      </c>
      <c r="K100">
        <v>4</v>
      </c>
      <c r="M100" t="s">
        <v>213</v>
      </c>
      <c r="N100" t="str">
        <f>VLOOKUP(J100,PollList!A:G,7,FALSE)</f>
        <v>omni</v>
      </c>
      <c r="P100" t="s">
        <v>111</v>
      </c>
      <c r="Q100" t="s">
        <v>102</v>
      </c>
      <c r="R100" t="s">
        <v>224</v>
      </c>
    </row>
    <row r="101" spans="1:18">
      <c r="A101" s="10" t="s">
        <v>109</v>
      </c>
      <c r="B101" s="4">
        <v>45489</v>
      </c>
      <c r="C101" t="s">
        <v>257</v>
      </c>
      <c r="D101" t="s">
        <v>12</v>
      </c>
      <c r="E101" t="str">
        <f>VLOOKUP(J101,PollList!A:F,2,FALSE)</f>
        <v>Hymenoptera</v>
      </c>
      <c r="F101" t="str">
        <f>VLOOKUP(J101,PollList!A:F,3,FALSE)</f>
        <v>Apocrita</v>
      </c>
      <c r="G101" t="str">
        <f>VLOOKUP(J101,PollList!A:F,4,FALSE)</f>
        <v>Apoidea</v>
      </c>
      <c r="H101" t="str">
        <f>VLOOKUP(J101,PollList!A:F,5,FALSE)</f>
        <v>Apidae</v>
      </c>
      <c r="I101" t="str">
        <f>VLOOKUP(J101,PollList!A:F,6,FALSE)</f>
        <v>Bombus_sp</v>
      </c>
      <c r="J101" t="s">
        <v>245</v>
      </c>
      <c r="K101">
        <v>2</v>
      </c>
      <c r="M101" t="s">
        <v>213</v>
      </c>
      <c r="N101" t="str">
        <f>VLOOKUP(J101,PollList!A:G,7,FALSE)</f>
        <v>poll</v>
      </c>
      <c r="P101" t="s">
        <v>111</v>
      </c>
      <c r="Q101" t="s">
        <v>102</v>
      </c>
    </row>
    <row r="102" spans="1:18">
      <c r="A102" s="10" t="s">
        <v>109</v>
      </c>
      <c r="B102" s="4">
        <v>45489</v>
      </c>
      <c r="C102" t="s">
        <v>257</v>
      </c>
      <c r="D102" t="s">
        <v>12</v>
      </c>
      <c r="E102" t="str">
        <f>VLOOKUP(J102,PollList!A:F,2,FALSE)</f>
        <v>Hymenoptera</v>
      </c>
      <c r="F102" t="str">
        <f>VLOOKUP(J102,PollList!A:F,3,FALSE)</f>
        <v>Apocrita</v>
      </c>
      <c r="G102" t="str">
        <f>VLOOKUP(J102,PollList!A:F,4,FALSE)</f>
        <v>Apoidea</v>
      </c>
      <c r="H102" t="str">
        <f>VLOOKUP(J102,PollList!A:F,5,FALSE)</f>
        <v>Apidae</v>
      </c>
      <c r="I102" t="str">
        <f>VLOOKUP(J102,PollList!A:F,6,FALSE)</f>
        <v>Apis_mellifera</v>
      </c>
      <c r="J102" t="s">
        <v>251</v>
      </c>
      <c r="K102">
        <v>6</v>
      </c>
      <c r="L102" t="s">
        <v>249</v>
      </c>
      <c r="M102" t="s">
        <v>213</v>
      </c>
      <c r="N102" t="str">
        <f>VLOOKUP(J102,PollList!A:G,7,FALSE)</f>
        <v>poll</v>
      </c>
      <c r="P102" t="s">
        <v>111</v>
      </c>
      <c r="Q102" t="s">
        <v>102</v>
      </c>
    </row>
    <row r="103" spans="1:18">
      <c r="A103" s="10" t="s">
        <v>109</v>
      </c>
      <c r="B103" s="4">
        <v>45489</v>
      </c>
      <c r="C103" t="s">
        <v>257</v>
      </c>
      <c r="D103" t="s">
        <v>12</v>
      </c>
      <c r="E103" t="str">
        <f>VLOOKUP(J103,PollList!A:F,2,FALSE)</f>
        <v>Hymenoptera</v>
      </c>
      <c r="F103" t="str">
        <f>VLOOKUP(J103,PollList!A:F,3,FALSE)</f>
        <v>Apocrita</v>
      </c>
      <c r="G103" t="str">
        <f>VLOOKUP(J103,PollList!A:F,4,FALSE)</f>
        <v>Apoidea</v>
      </c>
      <c r="H103" t="str">
        <f>VLOOKUP(J103,PollList!A:F,5,FALSE)</f>
        <v>Apidae</v>
      </c>
      <c r="I103" t="str">
        <f>VLOOKUP(J103,PollList!A:F,6,FALSE)</f>
        <v>Apis_mellifera</v>
      </c>
      <c r="J103" t="s">
        <v>251</v>
      </c>
      <c r="K103">
        <v>2</v>
      </c>
      <c r="M103" t="s">
        <v>213</v>
      </c>
      <c r="N103" t="str">
        <f>VLOOKUP(J103,PollList!A:G,7,FALSE)</f>
        <v>poll</v>
      </c>
      <c r="P103" t="s">
        <v>111</v>
      </c>
      <c r="Q103" t="s">
        <v>102</v>
      </c>
      <c r="R103" t="s">
        <v>252</v>
      </c>
    </row>
    <row r="104" spans="1:18">
      <c r="A104" s="10" t="s">
        <v>109</v>
      </c>
      <c r="B104" s="4">
        <v>45489</v>
      </c>
      <c r="C104" t="s">
        <v>257</v>
      </c>
      <c r="D104" t="s">
        <v>12</v>
      </c>
      <c r="E104" t="str">
        <f>VLOOKUP(J104,PollList!A:F,2,FALSE)</f>
        <v>Hymenoptera</v>
      </c>
      <c r="F104" t="str">
        <f>VLOOKUP(J104,PollList!A:F,3,FALSE)</f>
        <v>Aculeata</v>
      </c>
      <c r="G104" t="str">
        <f>VLOOKUP(J104,PollList!A:F,4,FALSE)</f>
        <v xml:space="preserve"> Vespoidea</v>
      </c>
      <c r="H104" t="str">
        <f>VLOOKUP(J104,PollList!A:F,5,FALSE)</f>
        <v xml:space="preserve"> Vespidae</v>
      </c>
      <c r="I104" t="str">
        <f>VLOOKUP(J104,PollList!A:F,6,FALSE)</f>
        <v>NA</v>
      </c>
      <c r="J104" t="s">
        <v>228</v>
      </c>
      <c r="K104">
        <v>2</v>
      </c>
      <c r="L104" t="s">
        <v>249</v>
      </c>
      <c r="M104" t="s">
        <v>213</v>
      </c>
      <c r="N104" t="str">
        <f>VLOOKUP(J104,PollList!A:G,7,FALSE)</f>
        <v>pred</v>
      </c>
      <c r="P104" t="s">
        <v>111</v>
      </c>
      <c r="Q104" t="s">
        <v>102</v>
      </c>
    </row>
    <row r="105" spans="1:18">
      <c r="A105" s="10" t="s">
        <v>109</v>
      </c>
      <c r="B105" s="4">
        <v>45489</v>
      </c>
      <c r="C105" t="s">
        <v>257</v>
      </c>
      <c r="D105" t="s">
        <v>12</v>
      </c>
      <c r="E105" t="str">
        <f>VLOOKUP(J105,PollList!A:F,2,FALSE)</f>
        <v>Hymenoptera</v>
      </c>
      <c r="F105" t="str">
        <f>VLOOKUP(J105,PollList!A:F,3,FALSE)</f>
        <v>Aculeata</v>
      </c>
      <c r="G105" t="str">
        <f>VLOOKUP(J105,PollList!A:F,4,FALSE)</f>
        <v xml:space="preserve"> Vespoidea</v>
      </c>
      <c r="H105" t="str">
        <f>VLOOKUP(J105,PollList!A:F,5,FALSE)</f>
        <v xml:space="preserve"> Vespidae</v>
      </c>
      <c r="I105" t="str">
        <f>VLOOKUP(J105,PollList!A:F,6,FALSE)</f>
        <v>NA</v>
      </c>
      <c r="J105" t="s">
        <v>228</v>
      </c>
      <c r="K105">
        <v>7</v>
      </c>
      <c r="M105" t="s">
        <v>213</v>
      </c>
      <c r="N105" t="str">
        <f>VLOOKUP(J105,PollList!A:G,7,FALSE)</f>
        <v>pred</v>
      </c>
      <c r="P105" t="s">
        <v>111</v>
      </c>
      <c r="Q105" t="s">
        <v>102</v>
      </c>
      <c r="R105" t="s">
        <v>252</v>
      </c>
    </row>
    <row r="106" spans="1:18">
      <c r="A106" s="10" t="s">
        <v>109</v>
      </c>
      <c r="B106" s="4">
        <v>45489</v>
      </c>
      <c r="C106" t="s">
        <v>257</v>
      </c>
      <c r="D106" t="s">
        <v>12</v>
      </c>
      <c r="E106" t="str">
        <f>VLOOKUP(J106,PollList!A:F,2,FALSE)</f>
        <v>Halictidae</v>
      </c>
      <c r="F106" t="str">
        <f>VLOOKUP(J106,PollList!A:F,3,FALSE)</f>
        <v>Apocrita</v>
      </c>
      <c r="G106" t="str">
        <f>VLOOKUP(J106,PollList!A:F,4,FALSE)</f>
        <v>Apoidea</v>
      </c>
      <c r="H106" t="str">
        <f>VLOOKUP(J106,PollList!A:F,5,FALSE)</f>
        <v>NA</v>
      </c>
      <c r="I106" t="str">
        <f>VLOOKUP(J106,PollList!A:F,6,FALSE)</f>
        <v>NA</v>
      </c>
      <c r="J106" t="s">
        <v>256</v>
      </c>
      <c r="K106">
        <v>1</v>
      </c>
      <c r="M106" t="s">
        <v>213</v>
      </c>
      <c r="N106" t="str">
        <f>VLOOKUP(J106,PollList!A:G,7,FALSE)</f>
        <v>poll</v>
      </c>
      <c r="P106" t="s">
        <v>111</v>
      </c>
      <c r="Q106" t="s">
        <v>102</v>
      </c>
      <c r="R106" t="s">
        <v>258</v>
      </c>
    </row>
    <row r="107" spans="1:18">
      <c r="A107" s="10" t="s">
        <v>109</v>
      </c>
      <c r="B107" s="4">
        <v>45489</v>
      </c>
      <c r="C107" t="s">
        <v>257</v>
      </c>
      <c r="D107" t="s">
        <v>12</v>
      </c>
      <c r="E107" t="str">
        <f>VLOOKUP(J107,PollList!A:F,2,FALSE)</f>
        <v>Lepidoptera</v>
      </c>
      <c r="F107" t="str">
        <f>VLOOKUP(J107,PollList!A:F,3,FALSE)</f>
        <v>NA</v>
      </c>
      <c r="G107" t="str">
        <f>VLOOKUP(J107,PollList!A:F,4,FALSE)</f>
        <v>Papilionoidea</v>
      </c>
      <c r="H107" t="str">
        <f>VLOOKUP(J107,PollList!A:F,5,FALSE)</f>
        <v>Papilionidae</v>
      </c>
      <c r="I107" t="str">
        <f>VLOOKUP(J107,PollList!A:F,6,FALSE)</f>
        <v>NA</v>
      </c>
      <c r="J107" t="s">
        <v>250</v>
      </c>
      <c r="K107">
        <v>1</v>
      </c>
      <c r="L107" t="s">
        <v>259</v>
      </c>
      <c r="M107" t="s">
        <v>213</v>
      </c>
      <c r="N107" t="str">
        <f>VLOOKUP(J107,PollList!A:G,7,FALSE)</f>
        <v>poll</v>
      </c>
      <c r="P107" t="s">
        <v>111</v>
      </c>
      <c r="Q107" t="s">
        <v>102</v>
      </c>
      <c r="R107" t="s">
        <v>224</v>
      </c>
    </row>
    <row r="108" spans="1:18">
      <c r="A108" s="10" t="s">
        <v>109</v>
      </c>
      <c r="B108" s="4">
        <v>45489</v>
      </c>
      <c r="C108" t="s">
        <v>257</v>
      </c>
      <c r="D108" t="s">
        <v>12</v>
      </c>
      <c r="E108" t="str">
        <f>VLOOKUP(J108,PollList!A:F,2,FALSE)</f>
        <v>Coleoptera</v>
      </c>
      <c r="F108" t="str">
        <f>VLOOKUP(J108,PollList!A:F,3,FALSE)</f>
        <v>Polyphaga</v>
      </c>
      <c r="G108" t="str">
        <f>VLOOKUP(J108,PollList!A:F,4,FALSE)</f>
        <v>Coccinelloidea</v>
      </c>
      <c r="H108" t="str">
        <f>VLOOKUP(J108,PollList!A:F,5,FALSE)</f>
        <v>Coccinellidae</v>
      </c>
      <c r="I108" t="str">
        <f>VLOOKUP(J108,PollList!A:F,6,FALSE)</f>
        <v>NA</v>
      </c>
      <c r="J108" t="s">
        <v>216</v>
      </c>
      <c r="K108">
        <v>3</v>
      </c>
      <c r="M108" t="s">
        <v>213</v>
      </c>
      <c r="N108" t="str">
        <f>VLOOKUP(J108,PollList!A:G,7,FALSE)</f>
        <v>nppr</v>
      </c>
      <c r="P108" t="s">
        <v>111</v>
      </c>
      <c r="Q108" t="s">
        <v>102</v>
      </c>
    </row>
    <row r="109" spans="1:18">
      <c r="A109" s="10" t="s">
        <v>109</v>
      </c>
      <c r="B109" s="4">
        <v>45489</v>
      </c>
      <c r="C109" t="s">
        <v>257</v>
      </c>
      <c r="D109" t="s">
        <v>12</v>
      </c>
      <c r="E109" t="str">
        <f>VLOOKUP(J109,PollList!A:F,2,FALSE)</f>
        <v>Coleoptera</v>
      </c>
      <c r="F109" t="str">
        <f>VLOOKUP(J109,PollList!A:F,3,FALSE)</f>
        <v>NA</v>
      </c>
      <c r="G109" t="str">
        <f>VLOOKUP(J109,PollList!A:F,4,FALSE)</f>
        <v>NA</v>
      </c>
      <c r="H109" t="str">
        <f>VLOOKUP(J109,PollList!A:F,5,FALSE)</f>
        <v>NA</v>
      </c>
      <c r="I109" t="str">
        <f>VLOOKUP(J109,PollList!A:F,6,FALSE)</f>
        <v>NA</v>
      </c>
      <c r="J109" t="s">
        <v>223</v>
      </c>
      <c r="K109">
        <v>1</v>
      </c>
      <c r="M109" t="s">
        <v>213</v>
      </c>
      <c r="N109" t="str">
        <f>VLOOKUP(J109,PollList!A:G,7,FALSE)</f>
        <v>omni</v>
      </c>
      <c r="P109" t="s">
        <v>111</v>
      </c>
      <c r="Q109" t="s">
        <v>102</v>
      </c>
      <c r="R109" t="s">
        <v>224</v>
      </c>
    </row>
    <row r="110" spans="1:18">
      <c r="A110" s="10" t="s">
        <v>109</v>
      </c>
      <c r="B110" s="4">
        <v>45489</v>
      </c>
      <c r="C110" t="s">
        <v>257</v>
      </c>
      <c r="D110" t="s">
        <v>12</v>
      </c>
      <c r="E110" t="str">
        <f>VLOOKUP(J110,PollList!A:F,2,FALSE)</f>
        <v>Diptera</v>
      </c>
      <c r="F110" t="str">
        <f>VLOOKUP(J110,PollList!A:F,3,FALSE)</f>
        <v>Brachycera</v>
      </c>
      <c r="G110" t="str">
        <f>VLOOKUP(J110,PollList!A:F,4,FALSE)</f>
        <v>Syrphoidea</v>
      </c>
      <c r="H110" t="str">
        <f>VLOOKUP(J110,PollList!A:F,5,FALSE)</f>
        <v>Syrphidae</v>
      </c>
      <c r="I110" t="str">
        <f>VLOOKUP(J110,PollList!A:F,6,FALSE)</f>
        <v>Toxomerus_sp</v>
      </c>
      <c r="J110" t="s">
        <v>220</v>
      </c>
      <c r="K110">
        <v>2</v>
      </c>
      <c r="M110" t="s">
        <v>213</v>
      </c>
      <c r="N110" t="str">
        <f>VLOOKUP(J110,PollList!A:G,7,FALSE)</f>
        <v>poll</v>
      </c>
      <c r="P110" t="s">
        <v>111</v>
      </c>
      <c r="Q110" t="s">
        <v>102</v>
      </c>
    </row>
    <row r="111" spans="1:18">
      <c r="A111" s="10" t="s">
        <v>109</v>
      </c>
      <c r="B111" s="4">
        <v>45489</v>
      </c>
      <c r="C111" t="s">
        <v>257</v>
      </c>
      <c r="D111" t="s">
        <v>12</v>
      </c>
      <c r="E111" t="str">
        <f>VLOOKUP(J111,PollList!A:F,2,FALSE)</f>
        <v>Diptera</v>
      </c>
      <c r="F111" t="str">
        <f>VLOOKUP(J111,PollList!A:F,3,FALSE)</f>
        <v>Brachycera</v>
      </c>
      <c r="G111" t="str">
        <f>VLOOKUP(J111,PollList!A:F,4,FALSE)</f>
        <v>Syrphoidea</v>
      </c>
      <c r="H111" t="str">
        <f>VLOOKUP(J111,PollList!A:F,5,FALSE)</f>
        <v>Syrphidae</v>
      </c>
      <c r="I111" t="str">
        <f>VLOOKUP(J111,PollList!A:F,6,FALSE)</f>
        <v>NA</v>
      </c>
      <c r="J111" t="s">
        <v>260</v>
      </c>
      <c r="K111">
        <v>1</v>
      </c>
      <c r="M111" t="s">
        <v>213</v>
      </c>
      <c r="N111" t="str">
        <f>VLOOKUP(J111,PollList!A:G,7,FALSE)</f>
        <v>poll</v>
      </c>
      <c r="P111" t="s">
        <v>111</v>
      </c>
      <c r="Q111" t="s">
        <v>102</v>
      </c>
    </row>
    <row r="112" spans="1:18">
      <c r="A112" s="10" t="s">
        <v>109</v>
      </c>
      <c r="B112" s="4">
        <v>45489</v>
      </c>
      <c r="C112" t="s">
        <v>257</v>
      </c>
      <c r="D112" t="s">
        <v>12</v>
      </c>
      <c r="E112" t="str">
        <f>VLOOKUP(J112,PollList!A:F,2,FALSE)</f>
        <v>Diptera</v>
      </c>
      <c r="F112" t="str">
        <f>VLOOKUP(J112,PollList!A:F,3,FALSE)</f>
        <v>NA</v>
      </c>
      <c r="G112" t="str">
        <f>VLOOKUP(J112,PollList!A:F,4,FALSE)</f>
        <v>NA</v>
      </c>
      <c r="H112" t="str">
        <f>VLOOKUP(J112,PollList!A:F,5,FALSE)</f>
        <v>NA</v>
      </c>
      <c r="I112" t="str">
        <f>VLOOKUP(J112,PollList!A:F,6,FALSE)</f>
        <v>NA</v>
      </c>
      <c r="J112" t="s">
        <v>226</v>
      </c>
      <c r="M112" t="s">
        <v>213</v>
      </c>
      <c r="N112" t="str">
        <f>VLOOKUP(J112,PollList!A:G,7,FALSE)</f>
        <v>omni</v>
      </c>
      <c r="P112" t="s">
        <v>111</v>
      </c>
      <c r="Q112" t="s">
        <v>102</v>
      </c>
      <c r="R112" t="s">
        <v>253</v>
      </c>
    </row>
    <row r="113" spans="1:18">
      <c r="A113" s="10" t="s">
        <v>109</v>
      </c>
      <c r="B113" s="4">
        <v>45489</v>
      </c>
      <c r="C113" t="s">
        <v>257</v>
      </c>
      <c r="D113" t="s">
        <v>12</v>
      </c>
      <c r="E113" t="str">
        <f>VLOOKUP(J113,PollList!A:F,2,FALSE)</f>
        <v>Diptera</v>
      </c>
      <c r="F113" t="str">
        <f>VLOOKUP(J113,PollList!A:F,3,FALSE)</f>
        <v>NA</v>
      </c>
      <c r="G113" t="str">
        <f>VLOOKUP(J113,PollList!A:F,4,FALSE)</f>
        <v>NA</v>
      </c>
      <c r="H113" t="str">
        <f>VLOOKUP(J113,PollList!A:F,5,FALSE)</f>
        <v>NA</v>
      </c>
      <c r="I113" t="str">
        <f>VLOOKUP(J113,PollList!A:F,6,FALSE)</f>
        <v>NA</v>
      </c>
      <c r="J113" t="s">
        <v>226</v>
      </c>
      <c r="M113" t="s">
        <v>213</v>
      </c>
      <c r="N113" t="str">
        <f>VLOOKUP(J113,PollList!A:G,7,FALSE)</f>
        <v>omni</v>
      </c>
      <c r="P113" t="s">
        <v>111</v>
      </c>
      <c r="Q113" t="s">
        <v>102</v>
      </c>
      <c r="R113" t="s">
        <v>254</v>
      </c>
    </row>
    <row r="114" spans="1:18">
      <c r="A114" s="10" t="s">
        <v>109</v>
      </c>
      <c r="B114" s="4">
        <v>45489</v>
      </c>
      <c r="C114" t="s">
        <v>257</v>
      </c>
      <c r="D114" t="s">
        <v>12</v>
      </c>
      <c r="E114" t="str">
        <f>VLOOKUP(J114,PollList!A:F,2,FALSE)</f>
        <v>Odonata</v>
      </c>
      <c r="F114" t="str">
        <f>VLOOKUP(J114,PollList!A:F,3,FALSE)</f>
        <v>Epiprocta</v>
      </c>
      <c r="G114" t="str">
        <f>VLOOKUP(J114,PollList!A:F,4,FALSE)</f>
        <v>NA</v>
      </c>
      <c r="H114" t="str">
        <f>VLOOKUP(J114,PollList!A:F,5,FALSE)</f>
        <v>NA</v>
      </c>
      <c r="I114" t="str">
        <f>VLOOKUP(J114,PollList!A:F,6,FALSE)</f>
        <v>NA</v>
      </c>
      <c r="J114" t="s">
        <v>246</v>
      </c>
      <c r="K114">
        <v>4</v>
      </c>
      <c r="M114" t="s">
        <v>213</v>
      </c>
      <c r="N114" t="str">
        <f>VLOOKUP(J114,PollList!A:G,7,FALSE)</f>
        <v>pred</v>
      </c>
      <c r="P114" t="s">
        <v>111</v>
      </c>
      <c r="Q114" t="s">
        <v>102</v>
      </c>
    </row>
    <row r="115" spans="1:18">
      <c r="A115" s="10" t="s">
        <v>109</v>
      </c>
      <c r="B115" s="4">
        <v>45489</v>
      </c>
      <c r="C115" t="s">
        <v>257</v>
      </c>
      <c r="D115" t="s">
        <v>12</v>
      </c>
      <c r="E115" t="str">
        <f>VLOOKUP(J115,PollList!A:F,2,FALSE)</f>
        <v>Hemiptera</v>
      </c>
      <c r="F115" t="str">
        <f>VLOOKUP(J115,PollList!A:F,3,FALSE)</f>
        <v>Auchenorrhyncha</v>
      </c>
      <c r="G115" t="str">
        <f>VLOOKUP(J115,PollList!A:F,4,FALSE)</f>
        <v>Membracoidea</v>
      </c>
      <c r="H115" t="str">
        <f>VLOOKUP(J115,PollList!A:F,5,FALSE)</f>
        <v>Cicadellidae</v>
      </c>
      <c r="I115" t="str">
        <f>VLOOKUP(J115,PollList!A:F,6,FALSE)</f>
        <v>NA</v>
      </c>
      <c r="J115" t="s">
        <v>219</v>
      </c>
      <c r="K115">
        <v>1</v>
      </c>
      <c r="M115" t="s">
        <v>213</v>
      </c>
      <c r="N115" t="str">
        <f>VLOOKUP(J115,PollList!A:G,7,FALSE)</f>
        <v>herb</v>
      </c>
      <c r="P115" t="s">
        <v>111</v>
      </c>
      <c r="Q115" t="s">
        <v>102</v>
      </c>
    </row>
    <row r="116" spans="1:18">
      <c r="A116" s="10" t="s">
        <v>109</v>
      </c>
      <c r="B116" s="4">
        <v>45489</v>
      </c>
      <c r="C116" t="s">
        <v>257</v>
      </c>
      <c r="D116" t="s">
        <v>12</v>
      </c>
      <c r="E116" t="str">
        <f>VLOOKUP(J116,PollList!A:F,2,FALSE)</f>
        <v>Hymenoptera</v>
      </c>
      <c r="F116" t="str">
        <f>VLOOKUP(J116,PollList!A:F,3,FALSE)</f>
        <v>Apocrita</v>
      </c>
      <c r="G116" t="str">
        <f>VLOOKUP(J116,PollList!A:F,4,FALSE)</f>
        <v>Formicoidea</v>
      </c>
      <c r="H116" t="str">
        <f>VLOOKUP(J116,PollList!A:F,5,FALSE)</f>
        <v>Formicidae</v>
      </c>
      <c r="I116" t="str">
        <f>VLOOKUP(J116,PollList!A:F,6,FALSE)</f>
        <v>NA</v>
      </c>
      <c r="J116" t="s">
        <v>215</v>
      </c>
      <c r="K116">
        <v>2</v>
      </c>
      <c r="M116" t="s">
        <v>213</v>
      </c>
      <c r="N116" t="str">
        <f>VLOOKUP(J116,PollList!A:G,7,FALSE)</f>
        <v>omni</v>
      </c>
      <c r="P116" t="s">
        <v>111</v>
      </c>
      <c r="Q116" t="s">
        <v>102</v>
      </c>
    </row>
    <row r="117" spans="1:18">
      <c r="A117" s="10" t="s">
        <v>109</v>
      </c>
      <c r="B117" s="4">
        <v>45489</v>
      </c>
      <c r="C117" t="s">
        <v>103</v>
      </c>
      <c r="D117" t="s">
        <v>12</v>
      </c>
      <c r="E117" t="str">
        <f>VLOOKUP(J117,PollList!A:F,2,FALSE)</f>
        <v>Hymenoptera</v>
      </c>
      <c r="F117" t="str">
        <f>VLOOKUP(J117,PollList!A:F,3,FALSE)</f>
        <v>Aculeata</v>
      </c>
      <c r="G117" t="str">
        <f>VLOOKUP(J117,PollList!A:F,4,FALSE)</f>
        <v xml:space="preserve"> Vespoidea</v>
      </c>
      <c r="H117" t="str">
        <f>VLOOKUP(J117,PollList!A:F,5,FALSE)</f>
        <v xml:space="preserve"> Vespidae</v>
      </c>
      <c r="I117" t="str">
        <f>VLOOKUP(J117,PollList!A:F,6,FALSE)</f>
        <v>NA</v>
      </c>
      <c r="J117" t="s">
        <v>228</v>
      </c>
      <c r="K117">
        <v>1</v>
      </c>
      <c r="M117" t="s">
        <v>213</v>
      </c>
      <c r="N117" t="str">
        <f>VLOOKUP(J117,PollList!A:G,7,FALSE)</f>
        <v>pred</v>
      </c>
      <c r="P117" t="s">
        <v>111</v>
      </c>
      <c r="Q117" t="s">
        <v>102</v>
      </c>
    </row>
    <row r="118" spans="1:18">
      <c r="A118" s="10" t="s">
        <v>109</v>
      </c>
      <c r="B118" s="4">
        <v>45489</v>
      </c>
      <c r="C118" t="s">
        <v>103</v>
      </c>
      <c r="D118" t="s">
        <v>12</v>
      </c>
      <c r="E118" t="str">
        <f>VLOOKUP(J118,PollList!A:F,2,FALSE)</f>
        <v>Hymenoptera</v>
      </c>
      <c r="F118" t="str">
        <f>VLOOKUP(J118,PollList!A:F,3,FALSE)</f>
        <v>Apocrita</v>
      </c>
      <c r="G118" t="str">
        <f>VLOOKUP(J118,PollList!A:F,4,FALSE)</f>
        <v>Apoidea</v>
      </c>
      <c r="H118" t="str">
        <f>VLOOKUP(J118,PollList!A:F,5,FALSE)</f>
        <v>Apidae</v>
      </c>
      <c r="I118" t="str">
        <f>VLOOKUP(J118,PollList!A:F,6,FALSE)</f>
        <v>Apis_mellifera</v>
      </c>
      <c r="J118" t="s">
        <v>251</v>
      </c>
      <c r="K118">
        <v>4</v>
      </c>
      <c r="L118" t="s">
        <v>249</v>
      </c>
      <c r="M118" t="s">
        <v>213</v>
      </c>
      <c r="N118" t="str">
        <f>VLOOKUP(J118,PollList!A:G,7,FALSE)</f>
        <v>poll</v>
      </c>
      <c r="P118" t="s">
        <v>111</v>
      </c>
      <c r="Q118" t="s">
        <v>102</v>
      </c>
    </row>
    <row r="119" spans="1:18">
      <c r="A119" s="10" t="s">
        <v>109</v>
      </c>
      <c r="B119" s="4">
        <v>45489</v>
      </c>
      <c r="C119" t="s">
        <v>103</v>
      </c>
      <c r="D119" t="s">
        <v>12</v>
      </c>
      <c r="E119" t="str">
        <f>VLOOKUP(J119,PollList!A:F,2,FALSE)</f>
        <v>Halictidae</v>
      </c>
      <c r="F119" t="str">
        <f>VLOOKUP(J119,PollList!A:F,3,FALSE)</f>
        <v>Apocrita</v>
      </c>
      <c r="G119" t="str">
        <f>VLOOKUP(J119,PollList!A:F,4,FALSE)</f>
        <v>Apoidea</v>
      </c>
      <c r="H119" t="str">
        <f>VLOOKUP(J119,PollList!A:F,5,FALSE)</f>
        <v>Halictidae</v>
      </c>
      <c r="I119" t="str">
        <f>VLOOKUP(J119,PollList!A:F,6,FALSE)</f>
        <v>NA</v>
      </c>
      <c r="J119" t="s">
        <v>248</v>
      </c>
      <c r="K119">
        <v>1</v>
      </c>
      <c r="L119" t="s">
        <v>249</v>
      </c>
      <c r="M119" t="s">
        <v>213</v>
      </c>
      <c r="N119" t="str">
        <f>VLOOKUP(J119,PollList!A:G,7,FALSE)</f>
        <v>poll</v>
      </c>
      <c r="P119" t="s">
        <v>111</v>
      </c>
      <c r="Q119" t="s">
        <v>102</v>
      </c>
    </row>
    <row r="120" spans="1:18">
      <c r="A120" s="10" t="s">
        <v>109</v>
      </c>
      <c r="B120" s="4">
        <v>45489</v>
      </c>
      <c r="C120" t="s">
        <v>103</v>
      </c>
      <c r="D120" t="s">
        <v>12</v>
      </c>
      <c r="E120" t="str">
        <f>VLOOKUP(J120,PollList!A:F,2,FALSE)</f>
        <v>Hymenoptera</v>
      </c>
      <c r="F120" t="str">
        <f>VLOOKUP(J120,PollList!A:F,3,FALSE)</f>
        <v>Apocrita</v>
      </c>
      <c r="G120" t="str">
        <f>VLOOKUP(J120,PollList!A:F,4,FALSE)</f>
        <v>Formicoidea</v>
      </c>
      <c r="H120" t="str">
        <f>VLOOKUP(J120,PollList!A:F,5,FALSE)</f>
        <v>Formicidae</v>
      </c>
      <c r="I120" t="str">
        <f>VLOOKUP(J120,PollList!A:F,6,FALSE)</f>
        <v>NA</v>
      </c>
      <c r="J120" t="s">
        <v>215</v>
      </c>
      <c r="K120">
        <v>8</v>
      </c>
      <c r="M120" t="s">
        <v>213</v>
      </c>
      <c r="N120" t="str">
        <f>VLOOKUP(J120,PollList!A:G,7,FALSE)</f>
        <v>omni</v>
      </c>
      <c r="P120" t="s">
        <v>111</v>
      </c>
      <c r="Q120" t="s">
        <v>102</v>
      </c>
    </row>
    <row r="121" spans="1:18">
      <c r="A121" s="10" t="s">
        <v>109</v>
      </c>
      <c r="B121" s="4">
        <v>45489</v>
      </c>
      <c r="C121" t="s">
        <v>103</v>
      </c>
      <c r="D121" t="s">
        <v>12</v>
      </c>
      <c r="E121" t="str">
        <f>VLOOKUP(J121,PollList!A:F,2,FALSE)</f>
        <v>Coleoptera</v>
      </c>
      <c r="F121" t="str">
        <f>VLOOKUP(J121,PollList!A:F,3,FALSE)</f>
        <v>Polyphaga</v>
      </c>
      <c r="G121" t="str">
        <f>VLOOKUP(J121,PollList!A:F,4,FALSE)</f>
        <v>Coccinelloidea</v>
      </c>
      <c r="H121" t="str">
        <f>VLOOKUP(J121,PollList!A:F,5,FALSE)</f>
        <v>Coccinellidae</v>
      </c>
      <c r="I121" t="str">
        <f>VLOOKUP(J121,PollList!A:F,6,FALSE)</f>
        <v>NA</v>
      </c>
      <c r="J121" t="s">
        <v>216</v>
      </c>
      <c r="K121">
        <v>1</v>
      </c>
      <c r="M121" t="s">
        <v>213</v>
      </c>
      <c r="N121" t="str">
        <f>VLOOKUP(J121,PollList!A:G,7,FALSE)</f>
        <v>nppr</v>
      </c>
      <c r="P121" t="s">
        <v>111</v>
      </c>
      <c r="Q121" t="s">
        <v>102</v>
      </c>
    </row>
    <row r="122" spans="1:18">
      <c r="A122" s="10" t="s">
        <v>109</v>
      </c>
      <c r="B122" s="4">
        <v>45489</v>
      </c>
      <c r="C122" t="s">
        <v>103</v>
      </c>
      <c r="D122" t="s">
        <v>12</v>
      </c>
      <c r="E122" t="str">
        <f>VLOOKUP(J122,PollList!A:F,2,FALSE)</f>
        <v>Coleoptera</v>
      </c>
      <c r="F122" t="str">
        <f>VLOOKUP(J122,PollList!A:F,3,FALSE)</f>
        <v>NA</v>
      </c>
      <c r="G122" t="str">
        <f>VLOOKUP(J122,PollList!A:F,4,FALSE)</f>
        <v>NA</v>
      </c>
      <c r="H122" t="str">
        <f>VLOOKUP(J122,PollList!A:F,5,FALSE)</f>
        <v>NA</v>
      </c>
      <c r="I122" t="str">
        <f>VLOOKUP(J122,PollList!A:F,6,FALSE)</f>
        <v>NA</v>
      </c>
      <c r="J122" t="s">
        <v>223</v>
      </c>
      <c r="K122">
        <v>11</v>
      </c>
      <c r="M122" t="s">
        <v>213</v>
      </c>
      <c r="N122" t="str">
        <f>VLOOKUP(J122,PollList!A:G,7,FALSE)</f>
        <v>omni</v>
      </c>
      <c r="P122" t="s">
        <v>111</v>
      </c>
      <c r="Q122" t="s">
        <v>102</v>
      </c>
      <c r="R122" t="s">
        <v>253</v>
      </c>
    </row>
    <row r="123" spans="1:18">
      <c r="A123" s="10" t="s">
        <v>109</v>
      </c>
      <c r="B123" s="4">
        <v>45489</v>
      </c>
      <c r="C123" t="s">
        <v>103</v>
      </c>
      <c r="D123" t="s">
        <v>12</v>
      </c>
      <c r="E123" t="str">
        <f>VLOOKUP(J123,PollList!A:F,2,FALSE)</f>
        <v>Coleoptera</v>
      </c>
      <c r="F123" t="str">
        <f>VLOOKUP(J123,PollList!A:F,3,FALSE)</f>
        <v>NA</v>
      </c>
      <c r="G123" t="str">
        <f>VLOOKUP(J123,PollList!A:F,4,FALSE)</f>
        <v>NA</v>
      </c>
      <c r="H123" t="str">
        <f>VLOOKUP(J123,PollList!A:F,5,FALSE)</f>
        <v>NA</v>
      </c>
      <c r="I123" t="str">
        <f>VLOOKUP(J123,PollList!A:F,6,FALSE)</f>
        <v>NA</v>
      </c>
      <c r="J123" t="s">
        <v>223</v>
      </c>
      <c r="K123">
        <v>2</v>
      </c>
      <c r="M123" t="s">
        <v>213</v>
      </c>
      <c r="N123" t="str">
        <f>VLOOKUP(J123,PollList!A:G,7,FALSE)</f>
        <v>omni</v>
      </c>
      <c r="P123" t="s">
        <v>111</v>
      </c>
      <c r="Q123" t="s">
        <v>102</v>
      </c>
      <c r="R123" t="s">
        <v>254</v>
      </c>
    </row>
    <row r="124" spans="1:18">
      <c r="A124" s="10" t="s">
        <v>109</v>
      </c>
      <c r="B124" s="4">
        <v>45489</v>
      </c>
      <c r="C124" t="s">
        <v>103</v>
      </c>
      <c r="D124" t="s">
        <v>12</v>
      </c>
      <c r="E124" t="str">
        <f>VLOOKUP(J124,PollList!A:F,2,FALSE)</f>
        <v>Diptera</v>
      </c>
      <c r="F124" t="str">
        <f>VLOOKUP(J124,PollList!A:F,3,FALSE)</f>
        <v>Brachycera</v>
      </c>
      <c r="G124" t="str">
        <f>VLOOKUP(J124,PollList!A:F,4,FALSE)</f>
        <v>Syrphoidea</v>
      </c>
      <c r="H124" t="str">
        <f>VLOOKUP(J124,PollList!A:F,5,FALSE)</f>
        <v>Syrphidae</v>
      </c>
      <c r="I124" t="str">
        <f>VLOOKUP(J124,PollList!A:F,6,FALSE)</f>
        <v>Toxomerus_sp</v>
      </c>
      <c r="J124" t="s">
        <v>220</v>
      </c>
      <c r="K124">
        <v>3</v>
      </c>
      <c r="M124" t="s">
        <v>213</v>
      </c>
      <c r="N124" t="str">
        <f>VLOOKUP(J124,PollList!A:G,7,FALSE)</f>
        <v>poll</v>
      </c>
      <c r="P124" t="s">
        <v>111</v>
      </c>
      <c r="Q124" t="s">
        <v>102</v>
      </c>
    </row>
    <row r="125" spans="1:18">
      <c r="A125" t="s">
        <v>113</v>
      </c>
      <c r="B125" s="4">
        <v>45524</v>
      </c>
      <c r="C125" t="s">
        <v>97</v>
      </c>
      <c r="D125" t="s">
        <v>9</v>
      </c>
      <c r="E125" t="str">
        <f>VLOOKUP(J125,PollList!A:F,2,FALSE)</f>
        <v>Hymenoptera</v>
      </c>
      <c r="F125" t="str">
        <f>VLOOKUP(J125,PollList!A:F,3,FALSE)</f>
        <v>Apocrita</v>
      </c>
      <c r="G125" t="str">
        <f>VLOOKUP(J125,PollList!A:F,4,FALSE)</f>
        <v>Apoidea</v>
      </c>
      <c r="H125" t="str">
        <f>VLOOKUP(J125,PollList!A:F,5,FALSE)</f>
        <v>Apidae</v>
      </c>
      <c r="I125" t="str">
        <f>VLOOKUP(J125,PollList!A:F,6,FALSE)</f>
        <v>Apis_mellifera</v>
      </c>
      <c r="J125" t="s">
        <v>251</v>
      </c>
      <c r="K125">
        <v>4</v>
      </c>
      <c r="L125" t="s">
        <v>183</v>
      </c>
      <c r="M125" t="s">
        <v>213</v>
      </c>
      <c r="N125" t="str">
        <f>VLOOKUP(J125,PollList!A:G,7,FALSE)</f>
        <v>poll</v>
      </c>
      <c r="P125" t="s">
        <v>101</v>
      </c>
      <c r="Q125" t="s">
        <v>102</v>
      </c>
    </row>
    <row r="126" spans="1:18">
      <c r="A126" t="s">
        <v>113</v>
      </c>
      <c r="B126" s="4">
        <v>45524</v>
      </c>
      <c r="C126" t="s">
        <v>97</v>
      </c>
      <c r="D126" t="s">
        <v>9</v>
      </c>
      <c r="E126" t="str">
        <f>VLOOKUP(J126,PollList!A:F,2,FALSE)</f>
        <v>Hymenoptera</v>
      </c>
      <c r="F126" t="str">
        <f>VLOOKUP(J126,PollList!A:F,3,FALSE)</f>
        <v>Apocrita</v>
      </c>
      <c r="G126" t="str">
        <f>VLOOKUP(J126,PollList!A:F,4,FALSE)</f>
        <v>Apoidea</v>
      </c>
      <c r="H126" t="str">
        <f>VLOOKUP(J126,PollList!A:F,5,FALSE)</f>
        <v>Apidae</v>
      </c>
      <c r="I126" t="str">
        <f>VLOOKUP(J126,PollList!A:F,6,FALSE)</f>
        <v>Bombus_sp</v>
      </c>
      <c r="J126" t="s">
        <v>245</v>
      </c>
      <c r="K126">
        <v>1</v>
      </c>
      <c r="L126" t="s">
        <v>183</v>
      </c>
      <c r="M126" t="s">
        <v>213</v>
      </c>
      <c r="N126" t="str">
        <f>VLOOKUP(J126,PollList!A:G,7,FALSE)</f>
        <v>poll</v>
      </c>
      <c r="P126" t="s">
        <v>101</v>
      </c>
      <c r="Q126" t="s">
        <v>102</v>
      </c>
    </row>
    <row r="127" spans="1:18">
      <c r="A127" t="s">
        <v>113</v>
      </c>
      <c r="B127" s="4">
        <v>45524</v>
      </c>
      <c r="C127" t="s">
        <v>97</v>
      </c>
      <c r="D127" t="s">
        <v>9</v>
      </c>
      <c r="E127" t="str">
        <f>VLOOKUP(J127,PollList!A:F,2,FALSE)</f>
        <v>Halictidae</v>
      </c>
      <c r="F127" t="str">
        <f>VLOOKUP(J127,PollList!A:F,3,FALSE)</f>
        <v>Apocrita</v>
      </c>
      <c r="G127" t="str">
        <f>VLOOKUP(J127,PollList!A:F,4,FALSE)</f>
        <v>Apoidea</v>
      </c>
      <c r="H127" t="str">
        <f>VLOOKUP(J127,PollList!A:F,5,FALSE)</f>
        <v>Halictidae</v>
      </c>
      <c r="I127" t="str">
        <f>VLOOKUP(J127,PollList!A:F,6,FALSE)</f>
        <v>NA</v>
      </c>
      <c r="J127" t="s">
        <v>248</v>
      </c>
      <c r="K127">
        <v>3</v>
      </c>
      <c r="M127" t="s">
        <v>213</v>
      </c>
      <c r="N127" t="str">
        <f>VLOOKUP(J127,PollList!A:G,7,FALSE)</f>
        <v>poll</v>
      </c>
      <c r="P127" t="s">
        <v>101</v>
      </c>
      <c r="Q127" t="s">
        <v>102</v>
      </c>
    </row>
    <row r="128" spans="1:18">
      <c r="A128" t="s">
        <v>113</v>
      </c>
      <c r="B128" s="4">
        <v>45524</v>
      </c>
      <c r="C128" t="s">
        <v>97</v>
      </c>
      <c r="D128" t="s">
        <v>9</v>
      </c>
      <c r="E128" t="str">
        <f>VLOOKUP(J128,PollList!A:F,2,FALSE)</f>
        <v>Hymenoptera</v>
      </c>
      <c r="F128" t="str">
        <f>VLOOKUP(J128,PollList!A:F,3,FALSE)</f>
        <v>Aculeata</v>
      </c>
      <c r="G128" t="str">
        <f>VLOOKUP(J128,PollList!A:F,4,FALSE)</f>
        <v xml:space="preserve"> Vespoidea</v>
      </c>
      <c r="H128" t="str">
        <f>VLOOKUP(J128,PollList!A:F,5,FALSE)</f>
        <v xml:space="preserve"> Vespidae</v>
      </c>
      <c r="I128" t="str">
        <f>VLOOKUP(J128,PollList!A:F,6,FALSE)</f>
        <v>NA</v>
      </c>
      <c r="J128" t="s">
        <v>228</v>
      </c>
      <c r="K128">
        <v>1</v>
      </c>
      <c r="M128" t="s">
        <v>213</v>
      </c>
      <c r="N128" t="str">
        <f>VLOOKUP(J128,PollList!A:G,7,FALSE)</f>
        <v>pred</v>
      </c>
      <c r="P128" t="s">
        <v>101</v>
      </c>
      <c r="Q128" t="s">
        <v>102</v>
      </c>
    </row>
    <row r="129" spans="1:17">
      <c r="A129" t="s">
        <v>113</v>
      </c>
      <c r="B129" s="4">
        <v>45524</v>
      </c>
      <c r="C129" t="s">
        <v>97</v>
      </c>
      <c r="D129" t="s">
        <v>9</v>
      </c>
      <c r="E129" t="str">
        <f>VLOOKUP(J129,PollList!A:F,2,FALSE)</f>
        <v>Lepidoptera</v>
      </c>
      <c r="F129" t="str">
        <f>VLOOKUP(J129,PollList!A:F,3,FALSE)</f>
        <v>NA</v>
      </c>
      <c r="G129" t="str">
        <f>VLOOKUP(J129,PollList!A:F,4,FALSE)</f>
        <v>Papilionoidea</v>
      </c>
      <c r="H129" t="str">
        <f>VLOOKUP(J129,PollList!A:F,5,FALSE)</f>
        <v>Papilionidae</v>
      </c>
      <c r="I129" t="str">
        <f>VLOOKUP(J129,PollList!A:F,6,FALSE)</f>
        <v>NA</v>
      </c>
      <c r="J129" t="s">
        <v>250</v>
      </c>
      <c r="K129">
        <v>1</v>
      </c>
      <c r="M129" t="s">
        <v>213</v>
      </c>
      <c r="N129" t="str">
        <f>VLOOKUP(J129,PollList!A:G,7,FALSE)</f>
        <v>poll</v>
      </c>
      <c r="P129" t="s">
        <v>101</v>
      </c>
      <c r="Q129" t="s">
        <v>102</v>
      </c>
    </row>
    <row r="130" spans="1:17">
      <c r="A130" t="s">
        <v>113</v>
      </c>
      <c r="B130" s="4">
        <v>45524</v>
      </c>
      <c r="C130" t="s">
        <v>97</v>
      </c>
      <c r="D130" t="s">
        <v>9</v>
      </c>
      <c r="E130" t="str">
        <f>VLOOKUP(J130,PollList!A:F,2,FALSE)</f>
        <v>Coleoptera</v>
      </c>
      <c r="F130" t="str">
        <f>VLOOKUP(J130,PollList!A:F,3,FALSE)</f>
        <v>NA</v>
      </c>
      <c r="G130" t="str">
        <f>VLOOKUP(J130,PollList!A:F,4,FALSE)</f>
        <v>NA</v>
      </c>
      <c r="H130" t="str">
        <f>VLOOKUP(J130,PollList!A:F,5,FALSE)</f>
        <v>NA</v>
      </c>
      <c r="I130" t="str">
        <f>VLOOKUP(J130,PollList!A:F,6,FALSE)</f>
        <v>NA</v>
      </c>
      <c r="J130" t="s">
        <v>223</v>
      </c>
      <c r="K130">
        <v>1</v>
      </c>
      <c r="M130" t="s">
        <v>213</v>
      </c>
      <c r="N130" t="str">
        <f>VLOOKUP(J130,PollList!A:G,7,FALSE)</f>
        <v>omni</v>
      </c>
      <c r="P130" t="s">
        <v>101</v>
      </c>
      <c r="Q130" t="s">
        <v>102</v>
      </c>
    </row>
    <row r="131" spans="1:17">
      <c r="A131" t="s">
        <v>113</v>
      </c>
      <c r="B131" s="4">
        <v>45524</v>
      </c>
      <c r="C131" t="s">
        <v>97</v>
      </c>
      <c r="D131" t="s">
        <v>9</v>
      </c>
      <c r="E131" t="str">
        <f>VLOOKUP(J131,PollList!A:F,2,FALSE)</f>
        <v>Araneae</v>
      </c>
      <c r="F131" t="str">
        <f>VLOOKUP(J131,PollList!A:F,3,FALSE)</f>
        <v>Araneomorphae</v>
      </c>
      <c r="G131" t="str">
        <f>VLOOKUP(J131,PollList!A:F,4,FALSE)</f>
        <v>Salticoidea</v>
      </c>
      <c r="H131" t="str">
        <f>VLOOKUP(J131,PollList!A:F,5,FALSE)</f>
        <v>Salticidae</v>
      </c>
      <c r="I131" t="str">
        <f>VLOOKUP(J131,PollList!A:F,6,FALSE)</f>
        <v>NA</v>
      </c>
      <c r="J131" t="s">
        <v>261</v>
      </c>
      <c r="K131">
        <v>1</v>
      </c>
      <c r="M131" t="s">
        <v>213</v>
      </c>
      <c r="N131" t="str">
        <f>VLOOKUP(J131,PollList!A:G,7,FALSE)</f>
        <v>pred</v>
      </c>
      <c r="P131" t="s">
        <v>101</v>
      </c>
      <c r="Q131" t="s">
        <v>102</v>
      </c>
    </row>
    <row r="132" spans="1:17">
      <c r="A132" t="s">
        <v>113</v>
      </c>
      <c r="B132" s="4">
        <v>45524</v>
      </c>
      <c r="C132" t="s">
        <v>97</v>
      </c>
      <c r="D132" t="s">
        <v>9</v>
      </c>
      <c r="E132" t="str">
        <f>VLOOKUP(J132,PollList!A:F,2,FALSE)</f>
        <v>Diptera</v>
      </c>
      <c r="F132" t="str">
        <f>VLOOKUP(J132,PollList!A:F,3,FALSE)</f>
        <v>Brachycera</v>
      </c>
      <c r="G132" t="str">
        <f>VLOOKUP(J132,PollList!A:F,4,FALSE)</f>
        <v>Syrphoidea</v>
      </c>
      <c r="H132" t="str">
        <f>VLOOKUP(J132,PollList!A:F,5,FALSE)</f>
        <v>Syrphidae</v>
      </c>
      <c r="I132" t="str">
        <f>VLOOKUP(J132,PollList!A:F,6,FALSE)</f>
        <v>Toxomerus_sp</v>
      </c>
      <c r="J132" t="s">
        <v>220</v>
      </c>
      <c r="K132">
        <v>8</v>
      </c>
      <c r="M132" t="s">
        <v>213</v>
      </c>
      <c r="N132" t="str">
        <f>VLOOKUP(J132,PollList!A:G,7,FALSE)</f>
        <v>poll</v>
      </c>
      <c r="P132" t="s">
        <v>101</v>
      </c>
      <c r="Q132" t="s">
        <v>102</v>
      </c>
    </row>
    <row r="133" spans="1:17">
      <c r="A133" t="s">
        <v>113</v>
      </c>
      <c r="B133" s="4">
        <v>45524</v>
      </c>
      <c r="C133" t="s">
        <v>97</v>
      </c>
      <c r="D133" t="s">
        <v>9</v>
      </c>
      <c r="E133" t="str">
        <f>VLOOKUP(J133,PollList!A:F,2,FALSE)</f>
        <v>Diptera</v>
      </c>
      <c r="F133" t="str">
        <f>VLOOKUP(J133,PollList!A:F,3,FALSE)</f>
        <v>NA</v>
      </c>
      <c r="G133" t="str">
        <f>VLOOKUP(J133,PollList!A:F,4,FALSE)</f>
        <v>NA</v>
      </c>
      <c r="H133" t="str">
        <f>VLOOKUP(J133,PollList!A:F,5,FALSE)</f>
        <v>NA</v>
      </c>
      <c r="I133" t="str">
        <f>VLOOKUP(J133,PollList!A:F,6,FALSE)</f>
        <v>NA</v>
      </c>
      <c r="J133" t="s">
        <v>226</v>
      </c>
      <c r="K133">
        <v>4</v>
      </c>
      <c r="M133" t="s">
        <v>213</v>
      </c>
      <c r="N133" t="str">
        <f>VLOOKUP(J133,PollList!A:G,7,FALSE)</f>
        <v>omni</v>
      </c>
      <c r="P133" t="s">
        <v>101</v>
      </c>
      <c r="Q133" t="s">
        <v>102</v>
      </c>
    </row>
    <row r="134" spans="1:17">
      <c r="A134" t="s">
        <v>113</v>
      </c>
      <c r="B134" s="4">
        <v>45524</v>
      </c>
      <c r="C134" t="s">
        <v>97</v>
      </c>
      <c r="D134" t="s">
        <v>9</v>
      </c>
      <c r="E134" t="str">
        <f>VLOOKUP(J134,PollList!A:F,2,FALSE)</f>
        <v>Diptera</v>
      </c>
      <c r="F134" t="str">
        <f>VLOOKUP(J134,PollList!A:F,3,FALSE)</f>
        <v> Brachycera</v>
      </c>
      <c r="G134" t="str">
        <f>VLOOKUP(J134,PollList!A:F,4,FALSE)</f>
        <v> Muscinae</v>
      </c>
      <c r="H134" t="str">
        <f>VLOOKUP(J134,PollList!A:F,5,FALSE)</f>
        <v>Muscidae</v>
      </c>
      <c r="I134" t="str">
        <f>VLOOKUP(J134,PollList!A:F,6,FALSE)</f>
        <v>Musca domestica</v>
      </c>
      <c r="J134" t="s">
        <v>227</v>
      </c>
      <c r="K134">
        <v>1</v>
      </c>
      <c r="M134" t="s">
        <v>213</v>
      </c>
      <c r="N134" t="str">
        <f>VLOOKUP(J134,PollList!A:G,7,FALSE)</f>
        <v>poll</v>
      </c>
      <c r="P134" t="s">
        <v>101</v>
      </c>
      <c r="Q134" t="s">
        <v>102</v>
      </c>
    </row>
    <row r="135" spans="1:17">
      <c r="A135" t="s">
        <v>113</v>
      </c>
      <c r="B135" s="4">
        <v>45524</v>
      </c>
      <c r="C135" t="s">
        <v>97</v>
      </c>
      <c r="D135" t="s">
        <v>9</v>
      </c>
      <c r="E135" t="str">
        <f>VLOOKUP(J135,PollList!A:F,2,FALSE)</f>
        <v>Neuroptera</v>
      </c>
      <c r="F135" t="str">
        <f>VLOOKUP(J135,PollList!A:F,3,FALSE)</f>
        <v>Hemerobiiformia</v>
      </c>
      <c r="G135" t="str">
        <f>VLOOKUP(J135,PollList!A:F,4,FALSE)</f>
        <v>Chrysopoidea</v>
      </c>
      <c r="H135" t="str">
        <f>VLOOKUP(J135,PollList!A:F,5,FALSE)</f>
        <v>Chrysopidae</v>
      </c>
      <c r="I135" t="str">
        <f>VLOOKUP(J135,PollList!A:F,6,FALSE)</f>
        <v>NA</v>
      </c>
      <c r="J135" t="s">
        <v>247</v>
      </c>
      <c r="K135">
        <v>1</v>
      </c>
      <c r="M135" t="s">
        <v>213</v>
      </c>
      <c r="N135" t="str">
        <f>VLOOKUP(J135,PollList!A:G,7,FALSE)</f>
        <v>nppr/poll</v>
      </c>
      <c r="P135" t="s">
        <v>101</v>
      </c>
      <c r="Q135" t="s">
        <v>102</v>
      </c>
    </row>
    <row r="136" spans="1:17">
      <c r="A136" t="s">
        <v>113</v>
      </c>
      <c r="B136" s="4">
        <v>45524</v>
      </c>
      <c r="C136" t="s">
        <v>97</v>
      </c>
      <c r="D136" t="s">
        <v>9</v>
      </c>
      <c r="E136" t="str">
        <f>VLOOKUP(J136,PollList!A:F,2,FALSE)</f>
        <v>Odonata</v>
      </c>
      <c r="F136" t="str">
        <f>VLOOKUP(J136,PollList!A:F,3,FALSE)</f>
        <v>Epiprocta</v>
      </c>
      <c r="G136" t="str">
        <f>VLOOKUP(J136,PollList!A:F,4,FALSE)</f>
        <v>NA</v>
      </c>
      <c r="H136" t="str">
        <f>VLOOKUP(J136,PollList!A:F,5,FALSE)</f>
        <v>NA</v>
      </c>
      <c r="I136" t="str">
        <f>VLOOKUP(J136,PollList!A:F,6,FALSE)</f>
        <v>NA</v>
      </c>
      <c r="J136" t="s">
        <v>246</v>
      </c>
      <c r="K136">
        <v>1</v>
      </c>
      <c r="M136" t="s">
        <v>213</v>
      </c>
      <c r="N136" t="str">
        <f>VLOOKUP(J136,PollList!A:G,7,FALSE)</f>
        <v>pred</v>
      </c>
      <c r="P136" t="s">
        <v>101</v>
      </c>
      <c r="Q136" t="s">
        <v>102</v>
      </c>
    </row>
    <row r="137" spans="1:17">
      <c r="A137" t="s">
        <v>113</v>
      </c>
      <c r="B137" s="4">
        <v>45524</v>
      </c>
      <c r="C137" t="s">
        <v>97</v>
      </c>
      <c r="D137" t="s">
        <v>9</v>
      </c>
      <c r="E137" t="str">
        <f>VLOOKUP(J137,PollList!A:F,2,FALSE)</f>
        <v>Coleoptera</v>
      </c>
      <c r="F137" t="str">
        <f>VLOOKUP(J137,PollList!A:F,3,FALSE)</f>
        <v>Polyphaga</v>
      </c>
      <c r="G137" t="str">
        <f>VLOOKUP(J137,PollList!A:F,4,FALSE)</f>
        <v>Coccinelloidea</v>
      </c>
      <c r="H137" t="str">
        <f>VLOOKUP(J137,PollList!A:F,5,FALSE)</f>
        <v>Coccinellidae</v>
      </c>
      <c r="I137" t="str">
        <f>VLOOKUP(J137,PollList!A:F,6,FALSE)</f>
        <v>Harmonia_axyridis</v>
      </c>
      <c r="J137" t="s">
        <v>234</v>
      </c>
      <c r="K137">
        <v>1</v>
      </c>
      <c r="M137" t="s">
        <v>213</v>
      </c>
      <c r="N137" t="str">
        <f>VLOOKUP(J137,PollList!A:G,7,FALSE)</f>
        <v>nppr</v>
      </c>
      <c r="P137" t="s">
        <v>101</v>
      </c>
      <c r="Q137" t="s">
        <v>102</v>
      </c>
    </row>
    <row r="138" spans="1:17">
      <c r="A138" t="s">
        <v>113</v>
      </c>
      <c r="B138" s="4">
        <v>45524</v>
      </c>
      <c r="C138" t="s">
        <v>97</v>
      </c>
      <c r="D138" t="s">
        <v>12</v>
      </c>
      <c r="E138" t="str">
        <f>VLOOKUP(J138,PollList!A:F,2,FALSE)</f>
        <v>Hymenoptera</v>
      </c>
      <c r="F138" t="str">
        <f>VLOOKUP(J138,PollList!A:F,3,FALSE)</f>
        <v>Apocrita</v>
      </c>
      <c r="G138" t="str">
        <f>VLOOKUP(J138,PollList!A:F,4,FALSE)</f>
        <v>Apoidea</v>
      </c>
      <c r="H138" t="str">
        <f>VLOOKUP(J138,PollList!A:F,5,FALSE)</f>
        <v>Apidae</v>
      </c>
      <c r="I138" t="str">
        <f>VLOOKUP(J138,PollList!A:F,6,FALSE)</f>
        <v>Apis_mellifera</v>
      </c>
      <c r="J138" t="s">
        <v>251</v>
      </c>
      <c r="K138">
        <v>1</v>
      </c>
      <c r="M138" t="s">
        <v>213</v>
      </c>
      <c r="N138" t="str">
        <f>VLOOKUP(J138,PollList!A:G,7,FALSE)</f>
        <v>poll</v>
      </c>
      <c r="P138" t="s">
        <v>101</v>
      </c>
      <c r="Q138" t="s">
        <v>102</v>
      </c>
    </row>
    <row r="139" spans="1:17">
      <c r="A139" t="s">
        <v>113</v>
      </c>
      <c r="B139" s="4">
        <v>45524</v>
      </c>
      <c r="C139" t="s">
        <v>97</v>
      </c>
      <c r="D139" t="s">
        <v>12</v>
      </c>
      <c r="E139" t="str">
        <f>VLOOKUP(J139,PollList!A:F,2,FALSE)</f>
        <v>Lepidoptera</v>
      </c>
      <c r="F139" t="str">
        <f>VLOOKUP(J139,PollList!A:F,3,FALSE)</f>
        <v>NA</v>
      </c>
      <c r="G139" t="str">
        <f>VLOOKUP(J139,PollList!A:F,4,FALSE)</f>
        <v>NA</v>
      </c>
      <c r="H139" t="str">
        <f>VLOOKUP(J139,PollList!A:F,5,FALSE)</f>
        <v>NA</v>
      </c>
      <c r="I139" t="str">
        <f>VLOOKUP(J139,PollList!A:F,6,FALSE)</f>
        <v>NA</v>
      </c>
      <c r="J139" t="s">
        <v>262</v>
      </c>
      <c r="K139">
        <v>5</v>
      </c>
      <c r="M139" t="s">
        <v>213</v>
      </c>
      <c r="N139" t="str">
        <f>VLOOKUP(J139,PollList!A:G,7,FALSE)</f>
        <v>poll</v>
      </c>
      <c r="P139" t="s">
        <v>101</v>
      </c>
      <c r="Q139" t="s">
        <v>102</v>
      </c>
    </row>
    <row r="140" spans="1:17">
      <c r="A140" t="s">
        <v>113</v>
      </c>
      <c r="B140" s="4">
        <v>45524</v>
      </c>
      <c r="C140" t="s">
        <v>97</v>
      </c>
      <c r="D140" t="s">
        <v>12</v>
      </c>
      <c r="E140" t="str">
        <f>VLOOKUP(J140,PollList!A:F,2,FALSE)</f>
        <v>Lepidoptera</v>
      </c>
      <c r="F140" t="str">
        <f>VLOOKUP(J140,PollList!A:F,3,FALSE)</f>
        <v>NA</v>
      </c>
      <c r="G140" t="str">
        <f>VLOOKUP(J140,PollList!A:F,4,FALSE)</f>
        <v>Papilionoidea</v>
      </c>
      <c r="H140" t="str">
        <f>VLOOKUP(J140,PollList!A:F,5,FALSE)</f>
        <v>Papilionidae</v>
      </c>
      <c r="I140" t="str">
        <f>VLOOKUP(J140,PollList!A:F,6,FALSE)</f>
        <v>NA</v>
      </c>
      <c r="J140" t="s">
        <v>250</v>
      </c>
      <c r="K140">
        <v>2</v>
      </c>
      <c r="M140" t="s">
        <v>213</v>
      </c>
      <c r="N140" t="str">
        <f>VLOOKUP(J140,PollList!A:G,7,FALSE)</f>
        <v>poll</v>
      </c>
      <c r="P140" t="s">
        <v>101</v>
      </c>
      <c r="Q140" t="s">
        <v>102</v>
      </c>
    </row>
    <row r="141" spans="1:17">
      <c r="A141" t="s">
        <v>113</v>
      </c>
      <c r="B141" s="4">
        <v>45524</v>
      </c>
      <c r="C141" t="s">
        <v>97</v>
      </c>
      <c r="D141" t="s">
        <v>12</v>
      </c>
      <c r="E141" t="str">
        <f>VLOOKUP(J141,PollList!A:F,2,FALSE)</f>
        <v>Lepidoptera</v>
      </c>
      <c r="F141" t="str">
        <f>VLOOKUP(J141,PollList!A:F,3,FALSE)</f>
        <v>Rhopalocera</v>
      </c>
      <c r="G141" t="str">
        <f>VLOOKUP(J141,PollList!A:F,4,FALSE)</f>
        <v>Papilionoidea</v>
      </c>
      <c r="H141" t="str">
        <f>VLOOKUP(J141,PollList!A:F,5,FALSE)</f>
        <v>Nymphalidae</v>
      </c>
      <c r="I141" t="str">
        <f>VLOOKUP(J141,PollList!A:F,6,FALSE)</f>
        <v>Danaus_plexippus</v>
      </c>
      <c r="J141" t="s">
        <v>263</v>
      </c>
      <c r="K141">
        <v>1</v>
      </c>
      <c r="M141" t="s">
        <v>213</v>
      </c>
      <c r="N141" t="str">
        <f>VLOOKUP(J141,PollList!A:G,7,FALSE)</f>
        <v>poll</v>
      </c>
      <c r="P141" t="s">
        <v>101</v>
      </c>
      <c r="Q141" t="s">
        <v>102</v>
      </c>
    </row>
    <row r="142" spans="1:17">
      <c r="A142" t="s">
        <v>113</v>
      </c>
      <c r="B142" s="4">
        <v>45524</v>
      </c>
      <c r="C142" t="s">
        <v>97</v>
      </c>
      <c r="D142" t="s">
        <v>12</v>
      </c>
      <c r="E142" t="str">
        <f>VLOOKUP(J142,PollList!A:F,2,FALSE)</f>
        <v>Lepidoptera</v>
      </c>
      <c r="F142" t="str">
        <f>VLOOKUP(J142,PollList!A:F,3,FALSE)</f>
        <v>Rhopalocera</v>
      </c>
      <c r="G142" t="str">
        <f>VLOOKUP(J142,PollList!A:F,4,FALSE)</f>
        <v>Papilionoidea</v>
      </c>
      <c r="H142" t="str">
        <f>VLOOKUP(J142,PollList!A:F,5,FALSE)</f>
        <v>Pieridae</v>
      </c>
      <c r="I142" t="str">
        <f>VLOOKUP(J142,PollList!A:F,6,FALSE)</f>
        <v>Pieris_rapae</v>
      </c>
      <c r="J142" t="s">
        <v>221</v>
      </c>
      <c r="K142">
        <v>1</v>
      </c>
      <c r="M142" t="s">
        <v>213</v>
      </c>
      <c r="N142" t="str">
        <f>VLOOKUP(J142,PollList!A:G,7,FALSE)</f>
        <v>poll</v>
      </c>
      <c r="P142" t="s">
        <v>101</v>
      </c>
      <c r="Q142" t="s">
        <v>102</v>
      </c>
    </row>
    <row r="143" spans="1:17">
      <c r="A143" t="s">
        <v>113</v>
      </c>
      <c r="B143" s="4">
        <v>45524</v>
      </c>
      <c r="C143" t="s">
        <v>97</v>
      </c>
      <c r="D143" t="s">
        <v>12</v>
      </c>
      <c r="E143" t="str">
        <f>VLOOKUP(J143,PollList!A:F,2,FALSE)</f>
        <v>Hymenoptera</v>
      </c>
      <c r="F143" t="str">
        <f>VLOOKUP(J143,PollList!A:F,3,FALSE)</f>
        <v>NA</v>
      </c>
      <c r="G143" t="str">
        <f>VLOOKUP(J143,PollList!A:F,4,FALSE)</f>
        <v>NA</v>
      </c>
      <c r="H143" t="str">
        <f>VLOOKUP(J143,PollList!A:F,5,FALSE)</f>
        <v>Megachilidae</v>
      </c>
      <c r="I143" t="str">
        <f>VLOOKUP(J143,PollList!A:F,6,FALSE)</f>
        <v>Megachile_sp</v>
      </c>
      <c r="J143" t="s">
        <v>264</v>
      </c>
      <c r="K143">
        <v>2</v>
      </c>
      <c r="M143" t="s">
        <v>213</v>
      </c>
      <c r="N143" t="str">
        <f>VLOOKUP(J143,PollList!A:G,7,FALSE)</f>
        <v>poll</v>
      </c>
      <c r="P143" t="s">
        <v>101</v>
      </c>
      <c r="Q143" t="s">
        <v>102</v>
      </c>
    </row>
    <row r="144" spans="1:17">
      <c r="A144" t="s">
        <v>113</v>
      </c>
      <c r="B144" s="4">
        <v>45524</v>
      </c>
      <c r="C144" t="s">
        <v>97</v>
      </c>
      <c r="D144" t="s">
        <v>12</v>
      </c>
      <c r="E144" t="str">
        <f>VLOOKUP(J144,PollList!A:F,2,FALSE)</f>
        <v>Odonata</v>
      </c>
      <c r="F144" t="str">
        <f>VLOOKUP(J144,PollList!A:F,3,FALSE)</f>
        <v>Epiprocta</v>
      </c>
      <c r="G144" t="str">
        <f>VLOOKUP(J144,PollList!A:F,4,FALSE)</f>
        <v>NA</v>
      </c>
      <c r="H144" t="str">
        <f>VLOOKUP(J144,PollList!A:F,5,FALSE)</f>
        <v>NA</v>
      </c>
      <c r="I144" t="str">
        <f>VLOOKUP(J144,PollList!A:F,6,FALSE)</f>
        <v>NA</v>
      </c>
      <c r="J144" t="s">
        <v>246</v>
      </c>
      <c r="K144">
        <v>2</v>
      </c>
      <c r="M144" t="s">
        <v>213</v>
      </c>
      <c r="N144" t="str">
        <f>VLOOKUP(J144,PollList!A:G,7,FALSE)</f>
        <v>pred</v>
      </c>
      <c r="P144" t="s">
        <v>101</v>
      </c>
      <c r="Q144" t="s">
        <v>102</v>
      </c>
    </row>
    <row r="145" spans="1:18">
      <c r="A145" t="s">
        <v>113</v>
      </c>
      <c r="B145" s="4">
        <v>45524</v>
      </c>
      <c r="C145" t="s">
        <v>97</v>
      </c>
      <c r="D145" t="s">
        <v>12</v>
      </c>
      <c r="E145" t="str">
        <f>VLOOKUP(J145,PollList!A:F,2,FALSE)</f>
        <v>Araneae</v>
      </c>
      <c r="F145" t="str">
        <f>VLOOKUP(J145,PollList!A:F,3,FALSE)</f>
        <v>NA</v>
      </c>
      <c r="G145" t="str">
        <f>VLOOKUP(J145,PollList!A:F,4,FALSE)</f>
        <v>NA</v>
      </c>
      <c r="H145" t="str">
        <f>VLOOKUP(J145,PollList!A:F,5,FALSE)</f>
        <v>NA</v>
      </c>
      <c r="I145" t="str">
        <f>VLOOKUP(J145,PollList!A:F,6,FALSE)</f>
        <v>NA</v>
      </c>
      <c r="J145" t="s">
        <v>212</v>
      </c>
      <c r="K145">
        <v>1</v>
      </c>
      <c r="M145" t="s">
        <v>213</v>
      </c>
      <c r="N145" t="str">
        <f>VLOOKUP(J145,PollList!A:G,7,FALSE)</f>
        <v>pred</v>
      </c>
      <c r="P145" t="s">
        <v>101</v>
      </c>
      <c r="Q145" t="s">
        <v>102</v>
      </c>
    </row>
    <row r="146" spans="1:18">
      <c r="A146" t="s">
        <v>113</v>
      </c>
      <c r="B146" s="4">
        <v>45524</v>
      </c>
      <c r="C146" t="s">
        <v>97</v>
      </c>
      <c r="D146" t="s">
        <v>12</v>
      </c>
      <c r="E146" t="str">
        <f>VLOOKUP(J146,PollList!A:F,2,FALSE)</f>
        <v>Diptera</v>
      </c>
      <c r="F146" t="str">
        <f>VLOOKUP(J146,PollList!A:F,3,FALSE)</f>
        <v> Brachycera</v>
      </c>
      <c r="G146" t="str">
        <f>VLOOKUP(J146,PollList!A:F,4,FALSE)</f>
        <v> Muscinae</v>
      </c>
      <c r="H146" t="str">
        <f>VLOOKUP(J146,PollList!A:F,5,FALSE)</f>
        <v>Muscidae</v>
      </c>
      <c r="I146" t="str">
        <f>VLOOKUP(J146,PollList!A:F,6,FALSE)</f>
        <v>Musca domestica</v>
      </c>
      <c r="J146" t="s">
        <v>227</v>
      </c>
      <c r="K146">
        <v>2</v>
      </c>
      <c r="M146" t="s">
        <v>213</v>
      </c>
      <c r="N146" t="str">
        <f>VLOOKUP(J146,PollList!A:G,7,FALSE)</f>
        <v>poll</v>
      </c>
      <c r="P146" t="s">
        <v>101</v>
      </c>
      <c r="Q146" t="s">
        <v>102</v>
      </c>
    </row>
    <row r="147" spans="1:18">
      <c r="A147" t="s">
        <v>113</v>
      </c>
      <c r="B147" s="4">
        <v>45524</v>
      </c>
      <c r="C147" t="s">
        <v>97</v>
      </c>
      <c r="D147" t="s">
        <v>12</v>
      </c>
      <c r="E147" t="str">
        <f>VLOOKUP(J147,PollList!A:F,2,FALSE)</f>
        <v>Diptera</v>
      </c>
      <c r="F147" t="str">
        <f>VLOOKUP(J147,PollList!A:F,3,FALSE)</f>
        <v>Brachycera</v>
      </c>
      <c r="G147" t="str">
        <f>VLOOKUP(J147,PollList!A:F,4,FALSE)</f>
        <v>Syrphoidea</v>
      </c>
      <c r="H147" t="str">
        <f>VLOOKUP(J147,PollList!A:F,5,FALSE)</f>
        <v>Syrphidae</v>
      </c>
      <c r="I147" t="str">
        <f>VLOOKUP(J147,PollList!A:F,6,FALSE)</f>
        <v>Toxomerus_sp</v>
      </c>
      <c r="J147" t="s">
        <v>220</v>
      </c>
      <c r="K147">
        <v>2</v>
      </c>
      <c r="M147" t="s">
        <v>213</v>
      </c>
      <c r="N147" t="str">
        <f>VLOOKUP(J147,PollList!A:G,7,FALSE)</f>
        <v>poll</v>
      </c>
      <c r="P147" t="s">
        <v>101</v>
      </c>
      <c r="Q147" t="s">
        <v>102</v>
      </c>
    </row>
    <row r="148" spans="1:18">
      <c r="A148" t="s">
        <v>113</v>
      </c>
      <c r="B148" s="4">
        <v>45524</v>
      </c>
      <c r="C148" t="s">
        <v>97</v>
      </c>
      <c r="D148" t="s">
        <v>12</v>
      </c>
      <c r="E148" t="str">
        <f>VLOOKUP(J148,PollList!A:F,2,FALSE)</f>
        <v>Diptera</v>
      </c>
      <c r="F148" t="str">
        <f>VLOOKUP(J148,PollList!A:F,3,FALSE)</f>
        <v>NA</v>
      </c>
      <c r="G148" t="str">
        <f>VLOOKUP(J148,PollList!A:F,4,FALSE)</f>
        <v>NA</v>
      </c>
      <c r="H148" t="str">
        <f>VLOOKUP(J148,PollList!A:F,5,FALSE)</f>
        <v>NA</v>
      </c>
      <c r="I148" t="str">
        <f>VLOOKUP(J148,PollList!A:F,6,FALSE)</f>
        <v>NA</v>
      </c>
      <c r="J148" t="s">
        <v>226</v>
      </c>
      <c r="K148">
        <v>1</v>
      </c>
      <c r="M148" t="s">
        <v>213</v>
      </c>
      <c r="N148" t="str">
        <f>VLOOKUP(J148,PollList!A:G,7,FALSE)</f>
        <v>omni</v>
      </c>
      <c r="P148" t="s">
        <v>101</v>
      </c>
      <c r="Q148" t="s">
        <v>102</v>
      </c>
    </row>
    <row r="149" spans="1:18">
      <c r="A149" t="s">
        <v>113</v>
      </c>
      <c r="B149" s="4">
        <v>45524</v>
      </c>
      <c r="C149" t="s">
        <v>103</v>
      </c>
      <c r="D149" t="s">
        <v>12</v>
      </c>
      <c r="E149" t="str">
        <f>VLOOKUP(J149,PollList!A:F,2,FALSE)</f>
        <v>Hymenoptera</v>
      </c>
      <c r="F149" t="str">
        <f>VLOOKUP(J149,PollList!A:F,3,FALSE)</f>
        <v>Aculeata</v>
      </c>
      <c r="G149" t="str">
        <f>VLOOKUP(J149,PollList!A:F,4,FALSE)</f>
        <v xml:space="preserve"> Vespoidea</v>
      </c>
      <c r="H149" t="str">
        <f>VLOOKUP(J149,PollList!A:F,5,FALSE)</f>
        <v xml:space="preserve"> Vespidae</v>
      </c>
      <c r="I149" t="str">
        <f>VLOOKUP(J149,PollList!A:F,6,FALSE)</f>
        <v>NA</v>
      </c>
      <c r="J149" t="s">
        <v>228</v>
      </c>
      <c r="K149">
        <v>3</v>
      </c>
      <c r="M149" t="s">
        <v>213</v>
      </c>
      <c r="N149" t="str">
        <f>VLOOKUP(J149,PollList!A:G,7,FALSE)</f>
        <v>pred</v>
      </c>
      <c r="P149" t="s">
        <v>101</v>
      </c>
      <c r="Q149" t="s">
        <v>102</v>
      </c>
    </row>
    <row r="150" spans="1:18">
      <c r="A150" t="s">
        <v>113</v>
      </c>
      <c r="B150" s="4">
        <v>45524</v>
      </c>
      <c r="C150" t="s">
        <v>103</v>
      </c>
      <c r="D150" t="s">
        <v>12</v>
      </c>
      <c r="E150" t="str">
        <f>VLOOKUP(J150,PollList!A:F,2,FALSE)</f>
        <v>Hymenoptera</v>
      </c>
      <c r="F150" t="str">
        <f>VLOOKUP(J150,PollList!A:F,3,FALSE)</f>
        <v>Apocrita</v>
      </c>
      <c r="G150" t="str">
        <f>VLOOKUP(J150,PollList!A:F,4,FALSE)</f>
        <v>NA</v>
      </c>
      <c r="H150" t="str">
        <f>VLOOKUP(J150,PollList!A:F,5,FALSE)</f>
        <v>NA</v>
      </c>
      <c r="I150" t="str">
        <f>VLOOKUP(J150,PollList!A:F,6,FALSE)</f>
        <v>NA</v>
      </c>
      <c r="J150" t="s">
        <v>244</v>
      </c>
      <c r="K150">
        <v>1</v>
      </c>
      <c r="M150" t="s">
        <v>213</v>
      </c>
      <c r="N150" t="str">
        <f>VLOOKUP(J150,PollList!A:G,7,FALSE)</f>
        <v>nppr/poll</v>
      </c>
      <c r="P150" t="s">
        <v>101</v>
      </c>
      <c r="Q150" t="s">
        <v>102</v>
      </c>
      <c r="R150" t="s">
        <v>265</v>
      </c>
    </row>
    <row r="151" spans="1:18">
      <c r="A151" t="s">
        <v>113</v>
      </c>
      <c r="B151" s="4">
        <v>45524</v>
      </c>
      <c r="C151" t="s">
        <v>103</v>
      </c>
      <c r="D151" t="s">
        <v>12</v>
      </c>
      <c r="E151" t="str">
        <f>VLOOKUP(J151,PollList!A:F,2,FALSE)</f>
        <v>Lepidoptera</v>
      </c>
      <c r="F151" t="str">
        <f>VLOOKUP(J151,PollList!A:F,3,FALSE)</f>
        <v>Rhopalocera</v>
      </c>
      <c r="G151" t="str">
        <f>VLOOKUP(J151,PollList!A:F,4,FALSE)</f>
        <v>Papilionoidea</v>
      </c>
      <c r="H151" t="str">
        <f>VLOOKUP(J151,PollList!A:F,5,FALSE)</f>
        <v>Pieridae</v>
      </c>
      <c r="I151" t="str">
        <f>VLOOKUP(J151,PollList!A:F,6,FALSE)</f>
        <v>Pieris_rapae</v>
      </c>
      <c r="J151" t="s">
        <v>221</v>
      </c>
      <c r="K151">
        <v>2</v>
      </c>
      <c r="M151" t="s">
        <v>213</v>
      </c>
      <c r="N151" t="str">
        <f>VLOOKUP(J151,PollList!A:G,7,FALSE)</f>
        <v>poll</v>
      </c>
      <c r="P151" t="s">
        <v>101</v>
      </c>
      <c r="Q151" t="s">
        <v>102</v>
      </c>
    </row>
    <row r="152" spans="1:18">
      <c r="A152" t="s">
        <v>113</v>
      </c>
      <c r="B152" s="4">
        <v>45524</v>
      </c>
      <c r="C152" t="s">
        <v>103</v>
      </c>
      <c r="D152" t="s">
        <v>12</v>
      </c>
      <c r="E152" t="str">
        <f>VLOOKUP(J152,PollList!A:F,2,FALSE)</f>
        <v>Lepidoptera</v>
      </c>
      <c r="F152" t="str">
        <f>VLOOKUP(J152,PollList!A:F,3,FALSE)</f>
        <v>NA</v>
      </c>
      <c r="G152" t="str">
        <f>VLOOKUP(J152,PollList!A:F,4,FALSE)</f>
        <v>Papilionoidea</v>
      </c>
      <c r="H152" t="str">
        <f>VLOOKUP(J152,PollList!A:F,5,FALSE)</f>
        <v>Papilionidae</v>
      </c>
      <c r="I152" t="str">
        <f>VLOOKUP(J152,PollList!A:F,6,FALSE)</f>
        <v>NA</v>
      </c>
      <c r="J152" t="s">
        <v>250</v>
      </c>
      <c r="K152">
        <v>1</v>
      </c>
      <c r="M152" t="s">
        <v>213</v>
      </c>
      <c r="N152" t="str">
        <f>VLOOKUP(J152,PollList!A:G,7,FALSE)</f>
        <v>poll</v>
      </c>
      <c r="P152" t="s">
        <v>101</v>
      </c>
      <c r="Q152" t="s">
        <v>102</v>
      </c>
    </row>
    <row r="153" spans="1:18">
      <c r="A153" t="s">
        <v>113</v>
      </c>
      <c r="B153" s="4">
        <v>45524</v>
      </c>
      <c r="C153" t="s">
        <v>103</v>
      </c>
      <c r="D153" t="s">
        <v>12</v>
      </c>
      <c r="E153" t="str">
        <f>VLOOKUP(J153,PollList!A:F,2,FALSE)</f>
        <v>Lepidoptera</v>
      </c>
      <c r="F153" t="str">
        <f>VLOOKUP(J153,PollList!A:F,3,FALSE)</f>
        <v>Rhopalocera</v>
      </c>
      <c r="G153" t="str">
        <f>VLOOKUP(J153,PollList!A:F,4,FALSE)</f>
        <v>Papilionoidea</v>
      </c>
      <c r="H153" t="str">
        <f>VLOOKUP(J153,PollList!A:F,5,FALSE)</f>
        <v>Nymphalidae</v>
      </c>
      <c r="I153" t="str">
        <f>VLOOKUP(J153,PollList!A:F,6,FALSE)</f>
        <v>Danaus_plexippus</v>
      </c>
      <c r="J153" t="s">
        <v>263</v>
      </c>
      <c r="K153">
        <v>2</v>
      </c>
      <c r="M153" t="s">
        <v>213</v>
      </c>
      <c r="N153" t="str">
        <f>VLOOKUP(J153,PollList!A:G,7,FALSE)</f>
        <v>poll</v>
      </c>
      <c r="P153" t="s">
        <v>101</v>
      </c>
      <c r="Q153" t="s">
        <v>102</v>
      </c>
    </row>
    <row r="154" spans="1:18">
      <c r="A154" t="s">
        <v>113</v>
      </c>
      <c r="B154" s="4">
        <v>45524</v>
      </c>
      <c r="C154" t="s">
        <v>103</v>
      </c>
      <c r="D154" t="s">
        <v>12</v>
      </c>
      <c r="E154" t="str">
        <f>VLOOKUP(J154,PollList!A:F,2,FALSE)</f>
        <v>Odonata</v>
      </c>
      <c r="F154" t="str">
        <f>VLOOKUP(J154,PollList!A:F,3,FALSE)</f>
        <v>Epiprocta</v>
      </c>
      <c r="G154" t="str">
        <f>VLOOKUP(J154,PollList!A:F,4,FALSE)</f>
        <v>NA</v>
      </c>
      <c r="H154" t="str">
        <f>VLOOKUP(J154,PollList!A:F,5,FALSE)</f>
        <v>NA</v>
      </c>
      <c r="I154" t="str">
        <f>VLOOKUP(J154,PollList!A:F,6,FALSE)</f>
        <v>NA</v>
      </c>
      <c r="J154" t="s">
        <v>246</v>
      </c>
      <c r="K154">
        <v>3</v>
      </c>
      <c r="M154" t="s">
        <v>213</v>
      </c>
      <c r="N154" t="str">
        <f>VLOOKUP(J154,PollList!A:G,7,FALSE)</f>
        <v>pred</v>
      </c>
      <c r="P154" t="s">
        <v>101</v>
      </c>
      <c r="Q154" t="s">
        <v>102</v>
      </c>
    </row>
    <row r="155" spans="1:18">
      <c r="A155" t="s">
        <v>113</v>
      </c>
      <c r="B155" s="4">
        <v>45524</v>
      </c>
      <c r="C155" t="s">
        <v>103</v>
      </c>
      <c r="D155" t="s">
        <v>12</v>
      </c>
      <c r="E155" t="str">
        <f>VLOOKUP(J155,PollList!A:F,2,FALSE)</f>
        <v>Hymenoptera</v>
      </c>
      <c r="F155" t="str">
        <f>VLOOKUP(J155,PollList!A:F,3,FALSE)</f>
        <v>Apocrita</v>
      </c>
      <c r="G155" t="str">
        <f>VLOOKUP(J155,PollList!A:F,4,FALSE)</f>
        <v>Apoidea</v>
      </c>
      <c r="H155" t="str">
        <f>VLOOKUP(J155,PollList!A:F,5,FALSE)</f>
        <v>Apidae</v>
      </c>
      <c r="I155" t="str">
        <f>VLOOKUP(J155,PollList!A:F,6,FALSE)</f>
        <v>Apis_mellifera</v>
      </c>
      <c r="J155" t="s">
        <v>251</v>
      </c>
      <c r="K155">
        <v>1</v>
      </c>
      <c r="M155" t="s">
        <v>213</v>
      </c>
      <c r="N155" t="str">
        <f>VLOOKUP(J155,PollList!A:G,7,FALSE)</f>
        <v>poll</v>
      </c>
      <c r="P155" t="s">
        <v>101</v>
      </c>
      <c r="Q155" t="s">
        <v>102</v>
      </c>
    </row>
    <row r="156" spans="1:18">
      <c r="A156" t="s">
        <v>113</v>
      </c>
      <c r="B156" s="4">
        <v>45524</v>
      </c>
      <c r="C156" t="s">
        <v>103</v>
      </c>
      <c r="D156" t="s">
        <v>9</v>
      </c>
      <c r="E156" t="str">
        <f>VLOOKUP(J156,PollList!A:F,2,FALSE)</f>
        <v>Hymenoptera</v>
      </c>
      <c r="F156" t="str">
        <f>VLOOKUP(J156,PollList!A:F,3,FALSE)</f>
        <v>Apocrita</v>
      </c>
      <c r="G156" t="str">
        <f>VLOOKUP(J156,PollList!A:F,4,FALSE)</f>
        <v>Apoidea</v>
      </c>
      <c r="H156" t="str">
        <f>VLOOKUP(J156,PollList!A:F,5,FALSE)</f>
        <v>Apidae</v>
      </c>
      <c r="I156" t="str">
        <f>VLOOKUP(J156,PollList!A:F,6,FALSE)</f>
        <v>Bombus_sp</v>
      </c>
      <c r="J156" t="s">
        <v>245</v>
      </c>
      <c r="K156">
        <v>1</v>
      </c>
      <c r="M156" t="s">
        <v>213</v>
      </c>
      <c r="N156" t="str">
        <f>VLOOKUP(J156,PollList!A:G,7,FALSE)</f>
        <v>poll</v>
      </c>
      <c r="P156" t="s">
        <v>101</v>
      </c>
      <c r="Q156" t="s">
        <v>102</v>
      </c>
    </row>
    <row r="157" spans="1:18">
      <c r="A157" t="s">
        <v>113</v>
      </c>
      <c r="B157" s="4">
        <v>45524</v>
      </c>
      <c r="C157" t="s">
        <v>103</v>
      </c>
      <c r="D157" t="s">
        <v>9</v>
      </c>
      <c r="E157" t="str">
        <f>VLOOKUP(J157,PollList!A:F,2,FALSE)</f>
        <v>Lepidoptera</v>
      </c>
      <c r="F157" t="str">
        <f>VLOOKUP(J157,PollList!A:F,3,FALSE)</f>
        <v>NA</v>
      </c>
      <c r="G157" t="str">
        <f>VLOOKUP(J157,PollList!A:F,4,FALSE)</f>
        <v>NA</v>
      </c>
      <c r="H157" t="str">
        <f>VLOOKUP(J157,PollList!A:F,5,FALSE)</f>
        <v>NA</v>
      </c>
      <c r="I157" t="str">
        <f>VLOOKUP(J157,PollList!A:F,6,FALSE)</f>
        <v>NA</v>
      </c>
      <c r="J157" t="s">
        <v>262</v>
      </c>
      <c r="K157">
        <v>1</v>
      </c>
      <c r="M157" t="s">
        <v>213</v>
      </c>
      <c r="N157" t="str">
        <f>VLOOKUP(J157,PollList!A:G,7,FALSE)</f>
        <v>poll</v>
      </c>
      <c r="P157" t="s">
        <v>101</v>
      </c>
      <c r="Q157" t="s">
        <v>102</v>
      </c>
    </row>
    <row r="158" spans="1:18">
      <c r="A158" t="s">
        <v>113</v>
      </c>
      <c r="B158" s="4">
        <v>45524</v>
      </c>
      <c r="C158" t="s">
        <v>103</v>
      </c>
      <c r="D158" t="s">
        <v>9</v>
      </c>
      <c r="E158" t="str">
        <f>VLOOKUP(J158,PollList!A:F,2,FALSE)</f>
        <v>Neuroptera</v>
      </c>
      <c r="F158" t="str">
        <f>VLOOKUP(J158,PollList!A:F,3,FALSE)</f>
        <v>Hemerobiiformia</v>
      </c>
      <c r="G158" t="str">
        <f>VLOOKUP(J158,PollList!A:F,4,FALSE)</f>
        <v>Chrysopoidea</v>
      </c>
      <c r="H158" t="str">
        <f>VLOOKUP(J158,PollList!A:F,5,FALSE)</f>
        <v>Chrysopidae</v>
      </c>
      <c r="I158" t="str">
        <f>VLOOKUP(J158,PollList!A:F,6,FALSE)</f>
        <v>NA</v>
      </c>
      <c r="J158" t="s">
        <v>247</v>
      </c>
      <c r="K158">
        <v>1</v>
      </c>
      <c r="M158" t="s">
        <v>213</v>
      </c>
      <c r="N158" t="str">
        <f>VLOOKUP(J158,PollList!A:G,7,FALSE)</f>
        <v>nppr/poll</v>
      </c>
      <c r="P158" t="s">
        <v>101</v>
      </c>
      <c r="Q158" t="s">
        <v>102</v>
      </c>
    </row>
    <row r="159" spans="1:18">
      <c r="A159" t="s">
        <v>113</v>
      </c>
      <c r="B159" s="4">
        <v>45524</v>
      </c>
      <c r="C159" t="s">
        <v>103</v>
      </c>
      <c r="D159" t="s">
        <v>9</v>
      </c>
      <c r="E159" t="str">
        <f>VLOOKUP(J159,PollList!A:F,2,FALSE)</f>
        <v>Odonata</v>
      </c>
      <c r="F159" t="str">
        <f>VLOOKUP(J159,PollList!A:F,3,FALSE)</f>
        <v>Epiprocta</v>
      </c>
      <c r="G159" t="str">
        <f>VLOOKUP(J159,PollList!A:F,4,FALSE)</f>
        <v>NA</v>
      </c>
      <c r="H159" t="str">
        <f>VLOOKUP(J159,PollList!A:F,5,FALSE)</f>
        <v>NA</v>
      </c>
      <c r="I159" t="str">
        <f>VLOOKUP(J159,PollList!A:F,6,FALSE)</f>
        <v>NA</v>
      </c>
      <c r="J159" t="s">
        <v>246</v>
      </c>
      <c r="K159">
        <v>2</v>
      </c>
      <c r="M159" t="s">
        <v>213</v>
      </c>
      <c r="N159" t="str">
        <f>VLOOKUP(J159,PollList!A:G,7,FALSE)</f>
        <v>pred</v>
      </c>
      <c r="P159" t="s">
        <v>101</v>
      </c>
      <c r="Q159" t="s">
        <v>102</v>
      </c>
    </row>
    <row r="160" spans="1:18">
      <c r="A160" t="s">
        <v>113</v>
      </c>
      <c r="B160" s="4">
        <v>45524</v>
      </c>
      <c r="C160" t="s">
        <v>103</v>
      </c>
      <c r="D160" t="s">
        <v>9</v>
      </c>
      <c r="E160" t="str">
        <f>VLOOKUP(J160,PollList!A:F,2,FALSE)</f>
        <v>Araneae</v>
      </c>
      <c r="F160" t="str">
        <f>VLOOKUP(J160,PollList!A:F,3,FALSE)</f>
        <v>NA</v>
      </c>
      <c r="G160" t="str">
        <f>VLOOKUP(J160,PollList!A:F,4,FALSE)</f>
        <v>NA</v>
      </c>
      <c r="H160" t="str">
        <f>VLOOKUP(J160,PollList!A:F,5,FALSE)</f>
        <v>NA</v>
      </c>
      <c r="I160" t="str">
        <f>VLOOKUP(J160,PollList!A:F,6,FALSE)</f>
        <v>NA</v>
      </c>
      <c r="J160" t="s">
        <v>212</v>
      </c>
      <c r="K160">
        <v>2</v>
      </c>
      <c r="M160" t="s">
        <v>213</v>
      </c>
      <c r="N160" t="str">
        <f>VLOOKUP(J160,PollList!A:G,7,FALSE)</f>
        <v>pred</v>
      </c>
      <c r="P160" t="s">
        <v>101</v>
      </c>
      <c r="Q160" t="s">
        <v>102</v>
      </c>
    </row>
    <row r="161" spans="1:17">
      <c r="A161" t="s">
        <v>113</v>
      </c>
      <c r="B161" s="4">
        <v>45524</v>
      </c>
      <c r="C161" t="s">
        <v>103</v>
      </c>
      <c r="D161" t="s">
        <v>9</v>
      </c>
      <c r="E161" t="str">
        <f>VLOOKUP(J161,PollList!A:F,2,FALSE)</f>
        <v>Diptera</v>
      </c>
      <c r="F161" t="str">
        <f>VLOOKUP(J161,PollList!A:F,3,FALSE)</f>
        <v>Brachycera</v>
      </c>
      <c r="G161" t="str">
        <f>VLOOKUP(J161,PollList!A:F,4,FALSE)</f>
        <v>Syrphoidea</v>
      </c>
      <c r="H161" t="str">
        <f>VLOOKUP(J161,PollList!A:F,5,FALSE)</f>
        <v>Syrphidae</v>
      </c>
      <c r="I161" t="str">
        <f>VLOOKUP(J161,PollList!A:F,6,FALSE)</f>
        <v>Toxomerus_sp</v>
      </c>
      <c r="J161" t="s">
        <v>220</v>
      </c>
      <c r="K161">
        <v>5</v>
      </c>
      <c r="M161" t="s">
        <v>213</v>
      </c>
      <c r="N161" t="str">
        <f>VLOOKUP(J161,PollList!A:G,7,FALSE)</f>
        <v>poll</v>
      </c>
      <c r="P161" t="s">
        <v>101</v>
      </c>
      <c r="Q161" t="s">
        <v>102</v>
      </c>
    </row>
    <row r="162" spans="1:17">
      <c r="A162" t="s">
        <v>113</v>
      </c>
      <c r="B162" s="4">
        <v>45524</v>
      </c>
      <c r="C162" t="s">
        <v>103</v>
      </c>
      <c r="D162" t="s">
        <v>9</v>
      </c>
      <c r="E162" t="str">
        <f>VLOOKUP(J162,PollList!A:F,2,FALSE)</f>
        <v>Diptera</v>
      </c>
      <c r="F162" t="str">
        <f>VLOOKUP(J162,PollList!A:F,3,FALSE)</f>
        <v> Brachycera</v>
      </c>
      <c r="G162" t="str">
        <f>VLOOKUP(J162,PollList!A:F,4,FALSE)</f>
        <v> Muscinae</v>
      </c>
      <c r="H162" t="str">
        <f>VLOOKUP(J162,PollList!A:F,5,FALSE)</f>
        <v>Muscidae</v>
      </c>
      <c r="I162" t="str">
        <f>VLOOKUP(J162,PollList!A:F,6,FALSE)</f>
        <v>Musca domestica</v>
      </c>
      <c r="J162" t="s">
        <v>227</v>
      </c>
      <c r="K162">
        <v>4</v>
      </c>
      <c r="M162" t="s">
        <v>213</v>
      </c>
      <c r="N162" t="str">
        <f>VLOOKUP(J162,PollList!A:G,7,FALSE)</f>
        <v>poll</v>
      </c>
      <c r="P162" t="s">
        <v>101</v>
      </c>
      <c r="Q162" t="s">
        <v>102</v>
      </c>
    </row>
    <row r="163" spans="1:17">
      <c r="A163" t="s">
        <v>113</v>
      </c>
      <c r="B163" s="4">
        <v>45524</v>
      </c>
      <c r="C163" t="s">
        <v>103</v>
      </c>
      <c r="D163" t="s">
        <v>9</v>
      </c>
      <c r="E163" t="str">
        <f>VLOOKUP(J163,PollList!A:F,2,FALSE)</f>
        <v>Hymenoptera</v>
      </c>
      <c r="F163" t="str">
        <f>VLOOKUP(J163,PollList!A:F,3,FALSE)</f>
        <v>Apocrita</v>
      </c>
      <c r="G163" t="str">
        <f>VLOOKUP(J163,PollList!A:F,4,FALSE)</f>
        <v>Apoidea</v>
      </c>
      <c r="H163" t="str">
        <f>VLOOKUP(J163,PollList!A:F,5,FALSE)</f>
        <v>Apidae</v>
      </c>
      <c r="I163" t="str">
        <f>VLOOKUP(J163,PollList!A:F,6,FALSE)</f>
        <v>Apis_mellifera</v>
      </c>
      <c r="J163" t="s">
        <v>251</v>
      </c>
      <c r="K163">
        <v>3</v>
      </c>
      <c r="L163" t="s">
        <v>130</v>
      </c>
      <c r="M163" t="s">
        <v>213</v>
      </c>
      <c r="N163" t="str">
        <f>VLOOKUP(J163,PollList!A:G,7,FALSE)</f>
        <v>poll</v>
      </c>
      <c r="P163" t="s">
        <v>101</v>
      </c>
      <c r="Q163" t="s">
        <v>102</v>
      </c>
    </row>
    <row r="164" spans="1:17">
      <c r="A164" t="s">
        <v>113</v>
      </c>
      <c r="B164" s="4">
        <v>45524</v>
      </c>
      <c r="C164" t="s">
        <v>103</v>
      </c>
      <c r="D164" t="s">
        <v>9</v>
      </c>
      <c r="E164" t="str">
        <f>VLOOKUP(J164,PollList!A:F,2,FALSE)</f>
        <v>Halictidae</v>
      </c>
      <c r="F164" t="str">
        <f>VLOOKUP(J164,PollList!A:F,3,FALSE)</f>
        <v>Apocrita</v>
      </c>
      <c r="G164" t="str">
        <f>VLOOKUP(J164,PollList!A:F,4,FALSE)</f>
        <v>Apoidea</v>
      </c>
      <c r="H164" t="str">
        <f>VLOOKUP(J164,PollList!A:F,5,FALSE)</f>
        <v>NA</v>
      </c>
      <c r="I164" t="str">
        <f>VLOOKUP(J164,PollList!A:F,6,FALSE)</f>
        <v>NA</v>
      </c>
      <c r="J164" t="s">
        <v>256</v>
      </c>
      <c r="K164">
        <v>1</v>
      </c>
      <c r="L164" t="s">
        <v>183</v>
      </c>
      <c r="M164" t="s">
        <v>213</v>
      </c>
      <c r="N164" t="str">
        <f>VLOOKUP(J164,PollList!A:G,7,FALSE)</f>
        <v>poll</v>
      </c>
      <c r="P164" t="s">
        <v>101</v>
      </c>
      <c r="Q164" t="s">
        <v>102</v>
      </c>
    </row>
    <row r="165" spans="1:17">
      <c r="A165" t="s">
        <v>116</v>
      </c>
      <c r="B165" s="4">
        <v>45554</v>
      </c>
      <c r="C165" t="s">
        <v>97</v>
      </c>
      <c r="D165" t="s">
        <v>9</v>
      </c>
      <c r="E165" t="str">
        <f>VLOOKUP(J165,PollList!A:F,2,FALSE)</f>
        <v>Hymenoptera</v>
      </c>
      <c r="F165" t="str">
        <f>VLOOKUP(J165,PollList!A:F,3,FALSE)</f>
        <v>Aculeata</v>
      </c>
      <c r="G165" t="str">
        <f>VLOOKUP(J165,PollList!A:F,4,FALSE)</f>
        <v xml:space="preserve"> Vespoidea</v>
      </c>
      <c r="H165" t="str">
        <f>VLOOKUP(J165,PollList!A:F,5,FALSE)</f>
        <v xml:space="preserve"> Vespidae</v>
      </c>
      <c r="I165" t="str">
        <f>VLOOKUP(J165,PollList!A:F,6,FALSE)</f>
        <v>NA</v>
      </c>
      <c r="J165" t="s">
        <v>228</v>
      </c>
      <c r="K165">
        <v>4</v>
      </c>
      <c r="M165" t="s">
        <v>213</v>
      </c>
      <c r="N165" t="str">
        <f>VLOOKUP(J165,PollList!A:G,7,FALSE)</f>
        <v>pred</v>
      </c>
      <c r="P165" t="s">
        <v>101</v>
      </c>
      <c r="Q165" t="s">
        <v>102</v>
      </c>
    </row>
    <row r="166" spans="1:17">
      <c r="A166" t="s">
        <v>116</v>
      </c>
      <c r="B166" s="4">
        <v>45554</v>
      </c>
      <c r="C166" t="s">
        <v>97</v>
      </c>
      <c r="D166" t="s">
        <v>9</v>
      </c>
      <c r="E166" t="str">
        <f>VLOOKUP(J166,PollList!A:F,2,FALSE)</f>
        <v>Hemiptera</v>
      </c>
      <c r="F166" t="str">
        <f>VLOOKUP(J166,PollList!A:F,3,FALSE)</f>
        <v>Auchenorrhyncha</v>
      </c>
      <c r="G166" t="str">
        <f>VLOOKUP(J166,PollList!A:F,4,FALSE)</f>
        <v>Membracoidea</v>
      </c>
      <c r="H166" t="str">
        <f>VLOOKUP(J166,PollList!A:F,5,FALSE)</f>
        <v>Cicadellidae</v>
      </c>
      <c r="I166" t="str">
        <f>VLOOKUP(J166,PollList!A:F,6,FALSE)</f>
        <v>NA</v>
      </c>
      <c r="J166" t="s">
        <v>219</v>
      </c>
      <c r="K166">
        <v>1</v>
      </c>
      <c r="M166" t="s">
        <v>213</v>
      </c>
      <c r="N166" t="str">
        <f>VLOOKUP(J166,PollList!A:G,7,FALSE)</f>
        <v>herb</v>
      </c>
      <c r="P166" t="s">
        <v>101</v>
      </c>
      <c r="Q166" t="s">
        <v>102</v>
      </c>
    </row>
    <row r="167" spans="1:17">
      <c r="A167" t="s">
        <v>116</v>
      </c>
      <c r="B167" s="4">
        <v>45554</v>
      </c>
      <c r="C167" t="s">
        <v>97</v>
      </c>
      <c r="D167" t="s">
        <v>9</v>
      </c>
      <c r="E167" t="str">
        <f>VLOOKUP(J167,PollList!A:F,2,FALSE)</f>
        <v>Lepidoptera</v>
      </c>
      <c r="F167" t="str">
        <f>VLOOKUP(J167,PollList!A:F,3,FALSE)</f>
        <v>Rhopalocera</v>
      </c>
      <c r="G167" t="str">
        <f>VLOOKUP(J167,PollList!A:F,4,FALSE)</f>
        <v>Papilionoidea</v>
      </c>
      <c r="H167" t="str">
        <f>VLOOKUP(J167,PollList!A:F,5,FALSE)</f>
        <v>Pieridae</v>
      </c>
      <c r="I167" t="str">
        <f>VLOOKUP(J167,PollList!A:F,6,FALSE)</f>
        <v>Pieris_rapae</v>
      </c>
      <c r="J167" t="s">
        <v>221</v>
      </c>
      <c r="K167">
        <v>1</v>
      </c>
      <c r="M167" t="s">
        <v>213</v>
      </c>
      <c r="N167" t="str">
        <f>VLOOKUP(J167,PollList!A:G,7,FALSE)</f>
        <v>poll</v>
      </c>
      <c r="P167" t="s">
        <v>101</v>
      </c>
      <c r="Q167" t="s">
        <v>102</v>
      </c>
    </row>
    <row r="168" spans="1:17">
      <c r="A168" t="s">
        <v>116</v>
      </c>
      <c r="B168" s="4">
        <v>45554</v>
      </c>
      <c r="C168" t="s">
        <v>97</v>
      </c>
      <c r="D168" t="s">
        <v>9</v>
      </c>
      <c r="E168" t="str">
        <f>VLOOKUP(J168,PollList!A:F,2,FALSE)</f>
        <v>Lepidoptera</v>
      </c>
      <c r="F168" t="str">
        <f>VLOOKUP(J168,PollList!A:F,3,FALSE)</f>
        <v>NA</v>
      </c>
      <c r="G168" t="str">
        <f>VLOOKUP(J168,PollList!A:F,4,FALSE)</f>
        <v>NA</v>
      </c>
      <c r="H168" t="str">
        <f>VLOOKUP(J168,PollList!A:F,5,FALSE)</f>
        <v>NA</v>
      </c>
      <c r="I168" t="str">
        <f>VLOOKUP(J168,PollList!A:F,6,FALSE)</f>
        <v>NA</v>
      </c>
      <c r="J168" t="s">
        <v>242</v>
      </c>
      <c r="K168">
        <v>1</v>
      </c>
      <c r="M168" t="s">
        <v>213</v>
      </c>
      <c r="N168" t="str">
        <f>VLOOKUP(J168,PollList!A:G,7,FALSE)</f>
        <v>poll</v>
      </c>
      <c r="P168" t="s">
        <v>101</v>
      </c>
      <c r="Q168" t="s">
        <v>102</v>
      </c>
    </row>
    <row r="169" spans="1:17">
      <c r="A169" t="s">
        <v>116</v>
      </c>
      <c r="B169" s="4">
        <v>45554</v>
      </c>
      <c r="C169" t="s">
        <v>97</v>
      </c>
      <c r="D169" t="s">
        <v>9</v>
      </c>
      <c r="E169" t="str">
        <f>VLOOKUP(J169,PollList!A:F,2,FALSE)</f>
        <v>Lepidoptera</v>
      </c>
      <c r="F169" t="str">
        <f>VLOOKUP(J169,PollList!A:F,3,FALSE)</f>
        <v>Coliadinae</v>
      </c>
      <c r="G169" t="str">
        <f>VLOOKUP(J169,PollList!A:F,4,FALSE)</f>
        <v xml:space="preserve">Papilionoidea </v>
      </c>
      <c r="H169" t="str">
        <f>VLOOKUP(J169,PollList!A:F,5,FALSE)</f>
        <v>Pieridae</v>
      </c>
      <c r="I169" t="str">
        <f>VLOOKUP(J169,PollList!A:F,6,FALSE)</f>
        <v>Colias philodice</v>
      </c>
      <c r="J169" t="s">
        <v>266</v>
      </c>
      <c r="K169">
        <v>1</v>
      </c>
      <c r="M169" t="s">
        <v>213</v>
      </c>
      <c r="N169" t="str">
        <f>VLOOKUP(J169,PollList!A:G,7,FALSE)</f>
        <v>poll</v>
      </c>
      <c r="P169" t="s">
        <v>101</v>
      </c>
      <c r="Q169" t="s">
        <v>102</v>
      </c>
    </row>
    <row r="170" spans="1:17">
      <c r="A170" t="s">
        <v>116</v>
      </c>
      <c r="B170" s="4">
        <v>45554</v>
      </c>
      <c r="C170" t="s">
        <v>97</v>
      </c>
      <c r="D170" t="s">
        <v>9</v>
      </c>
      <c r="E170" t="str">
        <f>VLOOKUP(J170,PollList!A:F,2,FALSE)</f>
        <v>Araneae</v>
      </c>
      <c r="F170" t="str">
        <f>VLOOKUP(J170,PollList!A:F,3,FALSE)</f>
        <v>Araneomorphae</v>
      </c>
      <c r="G170" t="str">
        <f>VLOOKUP(J170,PollList!A:F,4,FALSE)</f>
        <v>Salticoidea</v>
      </c>
      <c r="H170" t="str">
        <f>VLOOKUP(J170,PollList!A:F,5,FALSE)</f>
        <v>Salticidae</v>
      </c>
      <c r="I170" t="str">
        <f>VLOOKUP(J170,PollList!A:F,6,FALSE)</f>
        <v>NA</v>
      </c>
      <c r="J170" t="s">
        <v>261</v>
      </c>
      <c r="K170">
        <v>2</v>
      </c>
      <c r="M170" t="s">
        <v>213</v>
      </c>
      <c r="N170" t="str">
        <f>VLOOKUP(J170,PollList!A:G,7,FALSE)</f>
        <v>pred</v>
      </c>
      <c r="P170" t="s">
        <v>101</v>
      </c>
      <c r="Q170" t="s">
        <v>102</v>
      </c>
    </row>
    <row r="171" spans="1:17">
      <c r="A171" t="s">
        <v>116</v>
      </c>
      <c r="B171" s="4">
        <v>45554</v>
      </c>
      <c r="C171" t="s">
        <v>97</v>
      </c>
      <c r="D171" t="s">
        <v>9</v>
      </c>
      <c r="E171" t="str">
        <f>VLOOKUP(J171,PollList!A:F,2,FALSE)</f>
        <v>Diptera</v>
      </c>
      <c r="F171" t="str">
        <f>VLOOKUP(J171,PollList!A:F,3,FALSE)</f>
        <v> Brachycera</v>
      </c>
      <c r="G171" t="str">
        <f>VLOOKUP(J171,PollList!A:F,4,FALSE)</f>
        <v> Muscinae</v>
      </c>
      <c r="H171" t="str">
        <f>VLOOKUP(J171,PollList!A:F,5,FALSE)</f>
        <v>Muscidae</v>
      </c>
      <c r="I171" t="str">
        <f>VLOOKUP(J171,PollList!A:F,6,FALSE)</f>
        <v>Musca domestica</v>
      </c>
      <c r="J171" t="s">
        <v>227</v>
      </c>
      <c r="K171">
        <v>4</v>
      </c>
      <c r="M171" t="s">
        <v>213</v>
      </c>
      <c r="N171" t="str">
        <f>VLOOKUP(J171,PollList!A:G,7,FALSE)</f>
        <v>poll</v>
      </c>
      <c r="P171" t="s">
        <v>101</v>
      </c>
      <c r="Q171" t="s">
        <v>102</v>
      </c>
    </row>
    <row r="172" spans="1:17">
      <c r="A172" t="s">
        <v>116</v>
      </c>
      <c r="B172" s="4">
        <v>45554</v>
      </c>
      <c r="C172" t="s">
        <v>97</v>
      </c>
      <c r="D172" t="s">
        <v>9</v>
      </c>
      <c r="E172" t="str">
        <f>VLOOKUP(J172,PollList!A:F,2,FALSE)</f>
        <v>Diptera</v>
      </c>
      <c r="F172" t="str">
        <f>VLOOKUP(J172,PollList!A:F,3,FALSE)</f>
        <v>NA</v>
      </c>
      <c r="G172" t="str">
        <f>VLOOKUP(J172,PollList!A:F,4,FALSE)</f>
        <v>NA</v>
      </c>
      <c r="H172" t="str">
        <f>VLOOKUP(J172,PollList!A:F,5,FALSE)</f>
        <v>NA</v>
      </c>
      <c r="I172" t="str">
        <f>VLOOKUP(J172,PollList!A:F,6,FALSE)</f>
        <v>NA</v>
      </c>
      <c r="J172" t="s">
        <v>226</v>
      </c>
      <c r="K172">
        <v>1</v>
      </c>
      <c r="M172" t="s">
        <v>213</v>
      </c>
      <c r="N172" t="str">
        <f>VLOOKUP(J172,PollList!A:G,7,FALSE)</f>
        <v>omni</v>
      </c>
      <c r="P172" t="s">
        <v>101</v>
      </c>
      <c r="Q172" t="s">
        <v>102</v>
      </c>
    </row>
    <row r="173" spans="1:17">
      <c r="A173" t="s">
        <v>116</v>
      </c>
      <c r="B173" s="4">
        <v>45554</v>
      </c>
      <c r="C173" t="s">
        <v>97</v>
      </c>
      <c r="D173" t="s">
        <v>9</v>
      </c>
      <c r="E173" t="str">
        <f>VLOOKUP(J173,PollList!A:F,2,FALSE)</f>
        <v>Diptera</v>
      </c>
      <c r="F173" t="str">
        <f>VLOOKUP(J173,PollList!A:F,3,FALSE)</f>
        <v>Brachycera</v>
      </c>
      <c r="G173" t="str">
        <f>VLOOKUP(J173,PollList!A:F,4,FALSE)</f>
        <v>Syrphoidea</v>
      </c>
      <c r="H173" t="str">
        <f>VLOOKUP(J173,PollList!A:F,5,FALSE)</f>
        <v>Syrphidae</v>
      </c>
      <c r="I173" t="str">
        <f>VLOOKUP(J173,PollList!A:F,6,FALSE)</f>
        <v>Toxomerus_sp</v>
      </c>
      <c r="J173" t="s">
        <v>220</v>
      </c>
      <c r="K173">
        <v>6</v>
      </c>
      <c r="M173" t="s">
        <v>213</v>
      </c>
      <c r="N173" t="str">
        <f>VLOOKUP(J173,PollList!A:G,7,FALSE)</f>
        <v>poll</v>
      </c>
      <c r="P173" t="s">
        <v>101</v>
      </c>
      <c r="Q173" t="s">
        <v>102</v>
      </c>
    </row>
    <row r="174" spans="1:17">
      <c r="A174" t="s">
        <v>116</v>
      </c>
      <c r="B174" s="4">
        <v>45554</v>
      </c>
      <c r="C174" t="s">
        <v>103</v>
      </c>
      <c r="D174" t="s">
        <v>9</v>
      </c>
      <c r="E174" t="str">
        <f>VLOOKUP(J174,PollList!A:F,2,FALSE)</f>
        <v>Hymenoptera</v>
      </c>
      <c r="F174" t="str">
        <f>VLOOKUP(J174,PollList!A:F,3,FALSE)</f>
        <v>Aculeata</v>
      </c>
      <c r="G174" t="str">
        <f>VLOOKUP(J174,PollList!A:F,4,FALSE)</f>
        <v xml:space="preserve"> Vespoidea</v>
      </c>
      <c r="H174" t="str">
        <f>VLOOKUP(J174,PollList!A:F,5,FALSE)</f>
        <v xml:space="preserve"> Vespidae</v>
      </c>
      <c r="I174" t="str">
        <f>VLOOKUP(J174,PollList!A:F,6,FALSE)</f>
        <v>NA</v>
      </c>
      <c r="J174" t="s">
        <v>228</v>
      </c>
      <c r="K174">
        <v>6</v>
      </c>
      <c r="M174" t="s">
        <v>213</v>
      </c>
      <c r="N174" t="str">
        <f>VLOOKUP(J174,PollList!A:G,7,FALSE)</f>
        <v>pred</v>
      </c>
      <c r="P174" t="s">
        <v>101</v>
      </c>
      <c r="Q174" t="s">
        <v>102</v>
      </c>
    </row>
    <row r="175" spans="1:17">
      <c r="A175" t="s">
        <v>116</v>
      </c>
      <c r="B175" s="4">
        <v>45554</v>
      </c>
      <c r="C175" t="s">
        <v>103</v>
      </c>
      <c r="D175" t="s">
        <v>9</v>
      </c>
      <c r="E175" t="str">
        <f>VLOOKUP(J175,PollList!A:F,2,FALSE)</f>
        <v>Hymenoptera</v>
      </c>
      <c r="F175" t="str">
        <f>VLOOKUP(J175,PollList!A:F,3,FALSE)</f>
        <v>Apocrita</v>
      </c>
      <c r="G175" t="str">
        <f>VLOOKUP(J175,PollList!A:F,4,FALSE)</f>
        <v>Apoidea</v>
      </c>
      <c r="H175" t="str">
        <f>VLOOKUP(J175,PollList!A:F,5,FALSE)</f>
        <v>Apidae</v>
      </c>
      <c r="I175" t="str">
        <f>VLOOKUP(J175,PollList!A:F,6,FALSE)</f>
        <v>Apis_mellifera</v>
      </c>
      <c r="J175" t="s">
        <v>251</v>
      </c>
      <c r="K175">
        <v>2</v>
      </c>
      <c r="L175" t="s">
        <v>132</v>
      </c>
      <c r="M175" t="s">
        <v>213</v>
      </c>
      <c r="N175" t="str">
        <f>VLOOKUP(J175,PollList!A:G,7,FALSE)</f>
        <v>poll</v>
      </c>
      <c r="P175" t="s">
        <v>101</v>
      </c>
      <c r="Q175" t="s">
        <v>102</v>
      </c>
    </row>
    <row r="176" spans="1:17">
      <c r="A176" t="s">
        <v>116</v>
      </c>
      <c r="B176" s="4">
        <v>45554</v>
      </c>
      <c r="C176" t="s">
        <v>103</v>
      </c>
      <c r="D176" t="s">
        <v>9</v>
      </c>
      <c r="E176" t="str">
        <f>VLOOKUP(J176,PollList!A:F,2,FALSE)</f>
        <v>Halictidae</v>
      </c>
      <c r="F176" t="str">
        <f>VLOOKUP(J176,PollList!A:F,3,FALSE)</f>
        <v>Apocrita</v>
      </c>
      <c r="G176" t="str">
        <f>VLOOKUP(J176,PollList!A:F,4,FALSE)</f>
        <v>Apoidea</v>
      </c>
      <c r="H176" t="str">
        <f>VLOOKUP(J176,PollList!A:F,5,FALSE)</f>
        <v>NA</v>
      </c>
      <c r="I176" t="str">
        <f>VLOOKUP(J176,PollList!A:F,6,FALSE)</f>
        <v>NA</v>
      </c>
      <c r="J176" t="s">
        <v>256</v>
      </c>
      <c r="K176">
        <v>2</v>
      </c>
      <c r="M176" t="s">
        <v>213</v>
      </c>
      <c r="N176" t="str">
        <f>VLOOKUP(J176,PollList!A:G,7,FALSE)</f>
        <v>poll</v>
      </c>
      <c r="P176" t="s">
        <v>101</v>
      </c>
      <c r="Q176" t="s">
        <v>102</v>
      </c>
    </row>
    <row r="177" spans="1:17">
      <c r="A177" t="s">
        <v>116</v>
      </c>
      <c r="B177" s="4">
        <v>45554</v>
      </c>
      <c r="C177" t="s">
        <v>103</v>
      </c>
      <c r="D177" t="s">
        <v>9</v>
      </c>
      <c r="E177" t="str">
        <f>VLOOKUP(J177,PollList!A:F,2,FALSE)</f>
        <v>Hymenoptera</v>
      </c>
      <c r="F177" t="str">
        <f>VLOOKUP(J177,PollList!A:F,3,FALSE)</f>
        <v>Apocrita</v>
      </c>
      <c r="G177" t="str">
        <f>VLOOKUP(J177,PollList!A:F,4,FALSE)</f>
        <v>NA</v>
      </c>
      <c r="H177" t="str">
        <f>VLOOKUP(J177,PollList!A:F,5,FALSE)</f>
        <v>NA</v>
      </c>
      <c r="I177" t="str">
        <f>VLOOKUP(J177,PollList!A:F,6,FALSE)</f>
        <v>NA</v>
      </c>
      <c r="J177" t="s">
        <v>244</v>
      </c>
      <c r="K177">
        <v>1</v>
      </c>
      <c r="M177" t="s">
        <v>213</v>
      </c>
      <c r="N177" t="str">
        <f>VLOOKUP(J177,PollList!A:G,7,FALSE)</f>
        <v>nppr/poll</v>
      </c>
      <c r="P177" t="s">
        <v>101</v>
      </c>
      <c r="Q177" t="s">
        <v>102</v>
      </c>
    </row>
    <row r="178" spans="1:17">
      <c r="A178" t="s">
        <v>116</v>
      </c>
      <c r="B178" s="4">
        <v>45554</v>
      </c>
      <c r="C178" t="s">
        <v>103</v>
      </c>
      <c r="D178" t="s">
        <v>9</v>
      </c>
      <c r="E178" t="str">
        <f>VLOOKUP(J178,PollList!A:F,2,FALSE)</f>
        <v>Lepidoptera</v>
      </c>
      <c r="F178" t="str">
        <f>VLOOKUP(J178,PollList!A:F,3,FALSE)</f>
        <v>NA</v>
      </c>
      <c r="G178" t="str">
        <f>VLOOKUP(J178,PollList!A:F,4,FALSE)</f>
        <v>NA</v>
      </c>
      <c r="H178" t="str">
        <f>VLOOKUP(J178,PollList!A:F,5,FALSE)</f>
        <v>NA</v>
      </c>
      <c r="I178" t="str">
        <f>VLOOKUP(J178,PollList!A:F,6,FALSE)</f>
        <v>NA</v>
      </c>
      <c r="J178" t="s">
        <v>242</v>
      </c>
      <c r="K178">
        <v>2</v>
      </c>
      <c r="M178" t="s">
        <v>213</v>
      </c>
      <c r="N178" t="str">
        <f>VLOOKUP(J178,PollList!A:G,7,FALSE)</f>
        <v>poll</v>
      </c>
      <c r="P178" t="s">
        <v>101</v>
      </c>
      <c r="Q178" t="s">
        <v>102</v>
      </c>
    </row>
    <row r="179" spans="1:17">
      <c r="A179" t="s">
        <v>116</v>
      </c>
      <c r="B179" s="4">
        <v>45554</v>
      </c>
      <c r="C179" t="s">
        <v>103</v>
      </c>
      <c r="D179" t="s">
        <v>9</v>
      </c>
      <c r="E179" t="str">
        <f>VLOOKUP(J179,PollList!A:F,2,FALSE)</f>
        <v>Lepidoptera</v>
      </c>
      <c r="F179" t="str">
        <f>VLOOKUP(J179,PollList!A:F,3,FALSE)</f>
        <v>Coliadinae</v>
      </c>
      <c r="G179" t="str">
        <f>VLOOKUP(J179,PollList!A:F,4,FALSE)</f>
        <v xml:space="preserve">Papilionoidea </v>
      </c>
      <c r="H179" t="str">
        <f>VLOOKUP(J179,PollList!A:F,5,FALSE)</f>
        <v>Pieridae</v>
      </c>
      <c r="I179" t="str">
        <f>VLOOKUP(J179,PollList!A:F,6,FALSE)</f>
        <v>Colias philodice</v>
      </c>
      <c r="J179" t="s">
        <v>266</v>
      </c>
      <c r="M179" t="s">
        <v>213</v>
      </c>
      <c r="N179" t="str">
        <f>VLOOKUP(J179,PollList!A:G,7,FALSE)</f>
        <v>poll</v>
      </c>
      <c r="P179" t="s">
        <v>101</v>
      </c>
      <c r="Q179" t="s">
        <v>102</v>
      </c>
    </row>
    <row r="180" spans="1:17">
      <c r="A180" t="s">
        <v>116</v>
      </c>
      <c r="B180" s="4">
        <v>45554</v>
      </c>
      <c r="C180" t="s">
        <v>103</v>
      </c>
      <c r="D180" t="s">
        <v>9</v>
      </c>
      <c r="E180" t="str">
        <f>VLOOKUP(J180,PollList!A:F,2,FALSE)</f>
        <v>Lepidoptera</v>
      </c>
      <c r="F180" t="str">
        <f>VLOOKUP(J180,PollList!A:F,3,FALSE)</f>
        <v>NA</v>
      </c>
      <c r="G180" t="str">
        <f>VLOOKUP(J180,PollList!A:F,4,FALSE)</f>
        <v>Papilionoidea</v>
      </c>
      <c r="H180" t="str">
        <f>VLOOKUP(J180,PollList!A:F,5,FALSE)</f>
        <v>Papilionidae</v>
      </c>
      <c r="I180" t="str">
        <f>VLOOKUP(J180,PollList!A:F,6,FALSE)</f>
        <v>NA</v>
      </c>
      <c r="J180" t="s">
        <v>250</v>
      </c>
      <c r="K180">
        <v>2</v>
      </c>
      <c r="M180" t="s">
        <v>213</v>
      </c>
      <c r="N180" t="str">
        <f>VLOOKUP(J180,PollList!A:G,7,FALSE)</f>
        <v>poll</v>
      </c>
      <c r="P180" t="s">
        <v>101</v>
      </c>
      <c r="Q180" t="s">
        <v>102</v>
      </c>
    </row>
    <row r="181" spans="1:17">
      <c r="A181" t="s">
        <v>116</v>
      </c>
      <c r="B181" s="4">
        <v>45554</v>
      </c>
      <c r="C181" t="s">
        <v>103</v>
      </c>
      <c r="D181" t="s">
        <v>9</v>
      </c>
      <c r="E181" t="str">
        <f>VLOOKUP(J181,PollList!A:F,2,FALSE)</f>
        <v>Diptera</v>
      </c>
      <c r="F181" t="str">
        <f>VLOOKUP(J181,PollList!A:F,3,FALSE)</f>
        <v>NA</v>
      </c>
      <c r="G181" t="str">
        <f>VLOOKUP(J181,PollList!A:F,4,FALSE)</f>
        <v>NA</v>
      </c>
      <c r="H181" t="str">
        <f>VLOOKUP(J181,PollList!A:F,5,FALSE)</f>
        <v>NA</v>
      </c>
      <c r="I181" t="str">
        <f>VLOOKUP(J181,PollList!A:F,6,FALSE)</f>
        <v>NA</v>
      </c>
      <c r="J181" t="s">
        <v>226</v>
      </c>
      <c r="K181">
        <v>5</v>
      </c>
      <c r="M181" t="s">
        <v>213</v>
      </c>
      <c r="N181" t="str">
        <f>VLOOKUP(J181,PollList!A:G,7,FALSE)</f>
        <v>omni</v>
      </c>
      <c r="P181" t="s">
        <v>101</v>
      </c>
      <c r="Q181" t="s">
        <v>102</v>
      </c>
    </row>
    <row r="182" spans="1:17">
      <c r="A182" t="s">
        <v>116</v>
      </c>
      <c r="B182" s="4">
        <v>45554</v>
      </c>
      <c r="C182" t="s">
        <v>97</v>
      </c>
      <c r="D182" t="s">
        <v>12</v>
      </c>
      <c r="E182" t="str">
        <f>VLOOKUP(J182,PollList!A:F,2,FALSE)</f>
        <v>Hymenoptera</v>
      </c>
      <c r="F182" t="str">
        <f>VLOOKUP(J182,PollList!A:F,3,FALSE)</f>
        <v>Aculeata</v>
      </c>
      <c r="G182" t="str">
        <f>VLOOKUP(J182,PollList!A:F,4,FALSE)</f>
        <v xml:space="preserve"> Vespoidea</v>
      </c>
      <c r="H182" t="str">
        <f>VLOOKUP(J182,PollList!A:F,5,FALSE)</f>
        <v xml:space="preserve"> Vespidae</v>
      </c>
      <c r="I182" t="str">
        <f>VLOOKUP(J182,PollList!A:F,6,FALSE)</f>
        <v>NA</v>
      </c>
      <c r="J182" t="s">
        <v>228</v>
      </c>
      <c r="K182">
        <v>4</v>
      </c>
      <c r="L182" t="s">
        <v>132</v>
      </c>
      <c r="M182" t="s">
        <v>213</v>
      </c>
      <c r="N182" t="str">
        <f>VLOOKUP(J182,PollList!A:G,7,FALSE)</f>
        <v>pred</v>
      </c>
      <c r="P182" t="s">
        <v>101</v>
      </c>
      <c r="Q182" t="s">
        <v>102</v>
      </c>
    </row>
    <row r="183" spans="1:17">
      <c r="A183" t="s">
        <v>116</v>
      </c>
      <c r="B183" s="4">
        <v>45554</v>
      </c>
      <c r="C183" t="s">
        <v>97</v>
      </c>
      <c r="D183" t="s">
        <v>12</v>
      </c>
      <c r="E183" t="str">
        <f>VLOOKUP(J183,PollList!A:F,2,FALSE)</f>
        <v>Hymenoptera</v>
      </c>
      <c r="F183" t="str">
        <f>VLOOKUP(J183,PollList!A:F,3,FALSE)</f>
        <v>Apocrita</v>
      </c>
      <c r="G183" t="str">
        <f>VLOOKUP(J183,PollList!A:F,4,FALSE)</f>
        <v>Apoidea</v>
      </c>
      <c r="H183" t="str">
        <f>VLOOKUP(J183,PollList!A:F,5,FALSE)</f>
        <v>Apidae</v>
      </c>
      <c r="I183" t="str">
        <f>VLOOKUP(J183,PollList!A:F,6,FALSE)</f>
        <v>Apis_mellifera</v>
      </c>
      <c r="J183" t="s">
        <v>251</v>
      </c>
      <c r="K183">
        <v>1</v>
      </c>
      <c r="L183" t="s">
        <v>197</v>
      </c>
      <c r="M183" t="s">
        <v>213</v>
      </c>
      <c r="N183" t="str">
        <f>VLOOKUP(J183,PollList!A:G,7,FALSE)</f>
        <v>poll</v>
      </c>
      <c r="P183" t="s">
        <v>101</v>
      </c>
      <c r="Q183" t="s">
        <v>102</v>
      </c>
    </row>
    <row r="184" spans="1:17">
      <c r="A184" t="s">
        <v>116</v>
      </c>
      <c r="B184" s="4">
        <v>45554</v>
      </c>
      <c r="C184" t="s">
        <v>97</v>
      </c>
      <c r="D184" t="s">
        <v>12</v>
      </c>
      <c r="E184" t="str">
        <f>VLOOKUP(J184,PollList!A:F,2,FALSE)</f>
        <v>Lepidoptera</v>
      </c>
      <c r="F184" t="str">
        <f>VLOOKUP(J184,PollList!A:F,3,FALSE)</f>
        <v>NA</v>
      </c>
      <c r="G184" t="str">
        <f>VLOOKUP(J184,PollList!A:F,4,FALSE)</f>
        <v>NA</v>
      </c>
      <c r="H184" t="str">
        <f>VLOOKUP(J184,PollList!A:F,5,FALSE)</f>
        <v>NA</v>
      </c>
      <c r="I184" t="str">
        <f>VLOOKUP(J184,PollList!A:F,6,FALSE)</f>
        <v>NA</v>
      </c>
      <c r="J184" t="s">
        <v>242</v>
      </c>
      <c r="K184">
        <v>1</v>
      </c>
      <c r="M184" t="s">
        <v>213</v>
      </c>
      <c r="N184" t="str">
        <f>VLOOKUP(J184,PollList!A:G,7,FALSE)</f>
        <v>poll</v>
      </c>
      <c r="P184" t="s">
        <v>101</v>
      </c>
      <c r="Q184" t="s">
        <v>102</v>
      </c>
    </row>
    <row r="185" spans="1:17">
      <c r="A185" t="s">
        <v>116</v>
      </c>
      <c r="B185" s="4">
        <v>45554</v>
      </c>
      <c r="C185" t="s">
        <v>97</v>
      </c>
      <c r="D185" t="s">
        <v>12</v>
      </c>
      <c r="E185" t="str">
        <f>VLOOKUP(J185,PollList!A:F,2,FALSE)</f>
        <v>Diptera</v>
      </c>
      <c r="F185" t="str">
        <f>VLOOKUP(J185,PollList!A:F,3,FALSE)</f>
        <v>NA</v>
      </c>
      <c r="G185" t="str">
        <f>VLOOKUP(J185,PollList!A:F,4,FALSE)</f>
        <v>NA</v>
      </c>
      <c r="H185" t="str">
        <f>VLOOKUP(J185,PollList!A:F,5,FALSE)</f>
        <v>NA</v>
      </c>
      <c r="I185" t="str">
        <f>VLOOKUP(J185,PollList!A:F,6,FALSE)</f>
        <v>NA</v>
      </c>
      <c r="J185" t="s">
        <v>226</v>
      </c>
      <c r="K185">
        <v>2</v>
      </c>
      <c r="M185" t="s">
        <v>213</v>
      </c>
      <c r="N185" t="str">
        <f>VLOOKUP(J185,PollList!A:G,7,FALSE)</f>
        <v>omni</v>
      </c>
      <c r="P185" t="s">
        <v>101</v>
      </c>
      <c r="Q185" t="s">
        <v>102</v>
      </c>
    </row>
    <row r="186" spans="1:17">
      <c r="A186" t="s">
        <v>116</v>
      </c>
      <c r="B186" s="4">
        <v>45554</v>
      </c>
      <c r="C186" t="s">
        <v>97</v>
      </c>
      <c r="D186" t="s">
        <v>12</v>
      </c>
      <c r="E186" t="str">
        <f>VLOOKUP(J186,PollList!A:F,2,FALSE)</f>
        <v>Diptera</v>
      </c>
      <c r="F186" t="str">
        <f>VLOOKUP(J186,PollList!A:F,3,FALSE)</f>
        <v>Brachycera</v>
      </c>
      <c r="G186" t="str">
        <f>VLOOKUP(J186,PollList!A:F,4,FALSE)</f>
        <v>Syrphoidea</v>
      </c>
      <c r="H186" t="str">
        <f>VLOOKUP(J186,PollList!A:F,5,FALSE)</f>
        <v>Syrphidae</v>
      </c>
      <c r="I186" t="str">
        <f>VLOOKUP(J186,PollList!A:F,6,FALSE)</f>
        <v>Toxomerus_sp</v>
      </c>
      <c r="J186" t="s">
        <v>220</v>
      </c>
      <c r="K186">
        <v>1</v>
      </c>
      <c r="M186" t="s">
        <v>213</v>
      </c>
      <c r="N186" t="str">
        <f>VLOOKUP(J186,PollList!A:G,7,FALSE)</f>
        <v>poll</v>
      </c>
      <c r="P186" t="s">
        <v>101</v>
      </c>
      <c r="Q186" t="s">
        <v>102</v>
      </c>
    </row>
    <row r="187" spans="1:17">
      <c r="A187" t="s">
        <v>116</v>
      </c>
      <c r="B187" s="4">
        <v>45554</v>
      </c>
      <c r="C187" t="s">
        <v>97</v>
      </c>
      <c r="D187" t="s">
        <v>12</v>
      </c>
      <c r="E187" t="str">
        <f>VLOOKUP(J187,PollList!A:F,2,FALSE)</f>
        <v>Diptera</v>
      </c>
      <c r="F187" t="str">
        <f>VLOOKUP(J187,PollList!A:F,3,FALSE)</f>
        <v> Brachycera</v>
      </c>
      <c r="G187" t="str">
        <f>VLOOKUP(J187,PollList!A:F,4,FALSE)</f>
        <v> Muscinae</v>
      </c>
      <c r="H187" t="str">
        <f>VLOOKUP(J187,PollList!A:F,5,FALSE)</f>
        <v>Muscidae</v>
      </c>
      <c r="I187" t="str">
        <f>VLOOKUP(J187,PollList!A:F,6,FALSE)</f>
        <v>Musca domestica</v>
      </c>
      <c r="J187" t="s">
        <v>227</v>
      </c>
      <c r="K187">
        <v>3</v>
      </c>
      <c r="M187" t="s">
        <v>213</v>
      </c>
      <c r="N187" t="str">
        <f>VLOOKUP(J187,PollList!A:G,7,FALSE)</f>
        <v>poll</v>
      </c>
      <c r="P187" t="s">
        <v>101</v>
      </c>
      <c r="Q187" t="s">
        <v>102</v>
      </c>
    </row>
    <row r="188" spans="1:17">
      <c r="A188" t="s">
        <v>116</v>
      </c>
      <c r="B188" s="4">
        <v>45554</v>
      </c>
      <c r="C188" t="s">
        <v>97</v>
      </c>
      <c r="D188" t="s">
        <v>12</v>
      </c>
      <c r="E188" t="str">
        <f>VLOOKUP(J188,PollList!A:F,2,FALSE)</f>
        <v>Odonata</v>
      </c>
      <c r="F188" t="str">
        <f>VLOOKUP(J188,PollList!A:F,3,FALSE)</f>
        <v>Epiprocta</v>
      </c>
      <c r="G188" t="str">
        <f>VLOOKUP(J188,PollList!A:F,4,FALSE)</f>
        <v>NA</v>
      </c>
      <c r="H188" t="str">
        <f>VLOOKUP(J188,PollList!A:F,5,FALSE)</f>
        <v>NA</v>
      </c>
      <c r="I188" t="str">
        <f>VLOOKUP(J188,PollList!A:F,6,FALSE)</f>
        <v>NA</v>
      </c>
      <c r="J188" t="s">
        <v>246</v>
      </c>
      <c r="K188">
        <v>1</v>
      </c>
      <c r="M188" t="s">
        <v>213</v>
      </c>
      <c r="N188" t="str">
        <f>VLOOKUP(J188,PollList!A:G,7,FALSE)</f>
        <v>pred</v>
      </c>
      <c r="P188" t="s">
        <v>101</v>
      </c>
      <c r="Q188" t="s">
        <v>102</v>
      </c>
    </row>
    <row r="189" spans="1:17">
      <c r="A189" t="s">
        <v>116</v>
      </c>
      <c r="B189" s="4">
        <v>45554</v>
      </c>
      <c r="C189" t="s">
        <v>103</v>
      </c>
      <c r="D189" t="s">
        <v>12</v>
      </c>
      <c r="E189" t="str">
        <f>VLOOKUP(J189,PollList!A:F,2,FALSE)</f>
        <v>Halictidae</v>
      </c>
      <c r="F189" t="str">
        <f>VLOOKUP(J189,PollList!A:F,3,FALSE)</f>
        <v>Apocrita</v>
      </c>
      <c r="G189" t="str">
        <f>VLOOKUP(J189,PollList!A:F,4,FALSE)</f>
        <v>Apoidea</v>
      </c>
      <c r="H189" t="str">
        <f>VLOOKUP(J189,PollList!A:F,5,FALSE)</f>
        <v>NA</v>
      </c>
      <c r="I189" t="str">
        <f>VLOOKUP(J189,PollList!A:F,6,FALSE)</f>
        <v>NA</v>
      </c>
      <c r="J189" t="s">
        <v>256</v>
      </c>
      <c r="K189">
        <v>2</v>
      </c>
      <c r="L189" t="s">
        <v>176</v>
      </c>
      <c r="M189" t="s">
        <v>213</v>
      </c>
      <c r="N189" t="str">
        <f>VLOOKUP(J189,PollList!A:G,7,FALSE)</f>
        <v>poll</v>
      </c>
      <c r="P189" t="s">
        <v>101</v>
      </c>
      <c r="Q189" t="s">
        <v>102</v>
      </c>
    </row>
    <row r="190" spans="1:17">
      <c r="A190" t="s">
        <v>116</v>
      </c>
      <c r="B190" s="4">
        <v>45554</v>
      </c>
      <c r="C190" t="s">
        <v>103</v>
      </c>
      <c r="D190" t="s">
        <v>12</v>
      </c>
      <c r="E190" t="str">
        <f>VLOOKUP(J190,PollList!A:F,2,FALSE)</f>
        <v>Hymenoptera</v>
      </c>
      <c r="F190" t="str">
        <f>VLOOKUP(J190,PollList!A:F,3,FALSE)</f>
        <v>Apocrita</v>
      </c>
      <c r="G190" t="str">
        <f>VLOOKUP(J190,PollList!A:F,4,FALSE)</f>
        <v>Apoidea</v>
      </c>
      <c r="H190" t="str">
        <f>VLOOKUP(J190,PollList!A:F,5,FALSE)</f>
        <v>Apidae</v>
      </c>
      <c r="I190" t="str">
        <f>VLOOKUP(J190,PollList!A:F,6,FALSE)</f>
        <v>Apis_mellifera</v>
      </c>
      <c r="J190" t="s">
        <v>251</v>
      </c>
      <c r="K190">
        <v>1</v>
      </c>
      <c r="M190" t="s">
        <v>213</v>
      </c>
      <c r="N190" t="str">
        <f>VLOOKUP(J190,PollList!A:G,7,FALSE)</f>
        <v>poll</v>
      </c>
      <c r="P190" t="s">
        <v>101</v>
      </c>
      <c r="Q190" t="s">
        <v>102</v>
      </c>
    </row>
    <row r="191" spans="1:17">
      <c r="A191" t="s">
        <v>116</v>
      </c>
      <c r="B191" s="4">
        <v>45554</v>
      </c>
      <c r="C191" t="s">
        <v>103</v>
      </c>
      <c r="D191" t="s">
        <v>12</v>
      </c>
      <c r="E191" t="str">
        <f>VLOOKUP(J191,PollList!A:F,2,FALSE)</f>
        <v>Odonata</v>
      </c>
      <c r="F191" t="str">
        <f>VLOOKUP(J191,PollList!A:F,3,FALSE)</f>
        <v>Epiprocta</v>
      </c>
      <c r="G191" t="str">
        <f>VLOOKUP(J191,PollList!A:F,4,FALSE)</f>
        <v>NA</v>
      </c>
      <c r="H191" t="str">
        <f>VLOOKUP(J191,PollList!A:F,5,FALSE)</f>
        <v>NA</v>
      </c>
      <c r="I191" t="str">
        <f>VLOOKUP(J191,PollList!A:F,6,FALSE)</f>
        <v>NA</v>
      </c>
      <c r="J191" t="s">
        <v>246</v>
      </c>
      <c r="K191">
        <v>7</v>
      </c>
      <c r="M191" t="s">
        <v>213</v>
      </c>
      <c r="N191" t="str">
        <f>VLOOKUP(J191,PollList!A:G,7,FALSE)</f>
        <v>pred</v>
      </c>
      <c r="P191" t="s">
        <v>101</v>
      </c>
      <c r="Q191" t="s">
        <v>102</v>
      </c>
    </row>
    <row r="192" spans="1:17">
      <c r="A192" t="s">
        <v>116</v>
      </c>
      <c r="B192" s="4">
        <v>45554</v>
      </c>
      <c r="C192" t="s">
        <v>103</v>
      </c>
      <c r="D192" t="s">
        <v>12</v>
      </c>
      <c r="E192" t="str">
        <f>VLOOKUP(J192,PollList!A:F,2,FALSE)</f>
        <v>Diptera</v>
      </c>
      <c r="F192" t="str">
        <f>VLOOKUP(J192,PollList!A:F,3,FALSE)</f>
        <v> Brachycera</v>
      </c>
      <c r="G192" t="str">
        <f>VLOOKUP(J192,PollList!A:F,4,FALSE)</f>
        <v> Muscinae</v>
      </c>
      <c r="H192" t="str">
        <f>VLOOKUP(J192,PollList!A:F,5,FALSE)</f>
        <v>Muscidae</v>
      </c>
      <c r="I192" t="str">
        <f>VLOOKUP(J192,PollList!A:F,6,FALSE)</f>
        <v>Musca domestica</v>
      </c>
      <c r="J192" t="s">
        <v>227</v>
      </c>
      <c r="K192">
        <v>5</v>
      </c>
      <c r="M192" t="s">
        <v>213</v>
      </c>
      <c r="N192" t="str">
        <f>VLOOKUP(J192,PollList!A:G,7,FALSE)</f>
        <v>poll</v>
      </c>
      <c r="P192" t="s">
        <v>101</v>
      </c>
      <c r="Q192" t="s">
        <v>102</v>
      </c>
    </row>
    <row r="193" spans="1:18">
      <c r="A193" t="s">
        <v>116</v>
      </c>
      <c r="B193" s="4">
        <v>45554</v>
      </c>
      <c r="C193" t="s">
        <v>103</v>
      </c>
      <c r="D193" t="s">
        <v>12</v>
      </c>
      <c r="E193" t="str">
        <f>VLOOKUP(J193,PollList!A:F,2,FALSE)</f>
        <v>Diptera</v>
      </c>
      <c r="F193" t="str">
        <f>VLOOKUP(J193,PollList!A:F,3,FALSE)</f>
        <v>NA</v>
      </c>
      <c r="G193" t="str">
        <f>VLOOKUP(J193,PollList!A:F,4,FALSE)</f>
        <v>NA</v>
      </c>
      <c r="H193" t="str">
        <f>VLOOKUP(J193,PollList!A:F,5,FALSE)</f>
        <v>NA</v>
      </c>
      <c r="I193" t="str">
        <f>VLOOKUP(J193,PollList!A:F,6,FALSE)</f>
        <v>NA</v>
      </c>
      <c r="J193" t="s">
        <v>226</v>
      </c>
      <c r="K193">
        <v>2</v>
      </c>
      <c r="M193" t="s">
        <v>213</v>
      </c>
      <c r="N193" t="str">
        <f>VLOOKUP(J193,PollList!A:G,7,FALSE)</f>
        <v>omni</v>
      </c>
      <c r="P193" t="s">
        <v>101</v>
      </c>
      <c r="Q193" t="s">
        <v>102</v>
      </c>
    </row>
    <row r="194" spans="1:18">
      <c r="A194" t="s">
        <v>118</v>
      </c>
      <c r="B194" s="4">
        <v>45580</v>
      </c>
      <c r="C194" t="s">
        <v>97</v>
      </c>
      <c r="D194" t="s">
        <v>9</v>
      </c>
      <c r="E194" t="str">
        <f>VLOOKUP(J194,PollList!A:F,2,FALSE)</f>
        <v>Hymenoptera</v>
      </c>
      <c r="F194" t="str">
        <f>VLOOKUP(J194,PollList!A:F,3,FALSE)</f>
        <v>Aculeata</v>
      </c>
      <c r="G194" t="str">
        <f>VLOOKUP(J194,PollList!A:F,4,FALSE)</f>
        <v xml:space="preserve"> Vespoidea</v>
      </c>
      <c r="H194" t="str">
        <f>VLOOKUP(J194,PollList!A:F,5,FALSE)</f>
        <v xml:space="preserve"> Vespidae</v>
      </c>
      <c r="I194" t="str">
        <f>VLOOKUP(J194,PollList!A:F,6,FALSE)</f>
        <v>NA</v>
      </c>
      <c r="J194" t="s">
        <v>228</v>
      </c>
      <c r="K194">
        <v>4</v>
      </c>
      <c r="L194" t="s">
        <v>132</v>
      </c>
      <c r="M194" t="s">
        <v>213</v>
      </c>
      <c r="N194" t="str">
        <f>VLOOKUP(J194,PollList!A:G,7,FALSE)</f>
        <v>pred</v>
      </c>
      <c r="P194" t="s">
        <v>101</v>
      </c>
      <c r="Q194" t="s">
        <v>102</v>
      </c>
    </row>
    <row r="195" spans="1:18">
      <c r="A195" t="s">
        <v>118</v>
      </c>
      <c r="B195" s="4">
        <v>45580</v>
      </c>
      <c r="C195" t="s">
        <v>97</v>
      </c>
      <c r="D195" t="s">
        <v>9</v>
      </c>
      <c r="E195" t="str">
        <f>VLOOKUP(J195,PollList!A:F,2,FALSE)</f>
        <v>Hemiptera</v>
      </c>
      <c r="F195" t="str">
        <f>VLOOKUP(J195,PollList!A:F,3,FALSE)</f>
        <v>Auchenorrhyncha</v>
      </c>
      <c r="G195" t="str">
        <f>VLOOKUP(J195,PollList!A:F,4,FALSE)</f>
        <v>Membracoidea</v>
      </c>
      <c r="H195" t="str">
        <f>VLOOKUP(J195,PollList!A:F,5,FALSE)</f>
        <v>Cicadellidae</v>
      </c>
      <c r="I195" t="str">
        <f>VLOOKUP(J195,PollList!A:F,6,FALSE)</f>
        <v>NA</v>
      </c>
      <c r="J195" t="s">
        <v>219</v>
      </c>
      <c r="K195">
        <v>4</v>
      </c>
      <c r="M195" t="s">
        <v>213</v>
      </c>
      <c r="N195" t="str">
        <f>VLOOKUP(J195,PollList!A:G,7,FALSE)</f>
        <v>herb</v>
      </c>
      <c r="P195" t="s">
        <v>101</v>
      </c>
      <c r="Q195" t="s">
        <v>102</v>
      </c>
    </row>
    <row r="196" spans="1:18">
      <c r="A196" t="s">
        <v>118</v>
      </c>
      <c r="B196" s="4">
        <v>45580</v>
      </c>
      <c r="C196" t="s">
        <v>97</v>
      </c>
      <c r="D196" t="s">
        <v>9</v>
      </c>
      <c r="E196" t="str">
        <f>VLOOKUP(J196,PollList!A:F,2,FALSE)</f>
        <v>Lepidoptera</v>
      </c>
      <c r="F196" t="str">
        <f>VLOOKUP(J196,PollList!A:F,3,FALSE)</f>
        <v>Coliadinae</v>
      </c>
      <c r="G196" t="str">
        <f>VLOOKUP(J196,PollList!A:F,4,FALSE)</f>
        <v xml:space="preserve">Papilionoidea </v>
      </c>
      <c r="H196" t="str">
        <f>VLOOKUP(J196,PollList!A:F,5,FALSE)</f>
        <v>Pieridae</v>
      </c>
      <c r="I196" t="str">
        <f>VLOOKUP(J196,PollList!A:F,6,FALSE)</f>
        <v>Colias philodice</v>
      </c>
      <c r="J196" t="s">
        <v>266</v>
      </c>
      <c r="K196">
        <v>1</v>
      </c>
      <c r="M196" t="s">
        <v>213</v>
      </c>
      <c r="N196" t="str">
        <f>VLOOKUP(J196,PollList!A:G,7,FALSE)</f>
        <v>poll</v>
      </c>
      <c r="P196" t="s">
        <v>101</v>
      </c>
      <c r="Q196" t="s">
        <v>102</v>
      </c>
    </row>
    <row r="197" spans="1:18">
      <c r="A197" t="s">
        <v>118</v>
      </c>
      <c r="B197" s="4">
        <v>45580</v>
      </c>
      <c r="C197" t="s">
        <v>97</v>
      </c>
      <c r="D197" t="s">
        <v>9</v>
      </c>
      <c r="E197" t="str">
        <f>VLOOKUP(J197,PollList!A:F,2,FALSE)</f>
        <v>Lepidoptera</v>
      </c>
      <c r="F197" t="str">
        <f>VLOOKUP(J197,PollList!A:F,3,FALSE)</f>
        <v>NA</v>
      </c>
      <c r="G197" t="str">
        <f>VLOOKUP(J197,PollList!A:F,4,FALSE)</f>
        <v>Papilionoidea</v>
      </c>
      <c r="H197" t="str">
        <f>VLOOKUP(J197,PollList!A:F,5,FALSE)</f>
        <v>Papilionidae</v>
      </c>
      <c r="I197" t="str">
        <f>VLOOKUP(J197,PollList!A:F,6,FALSE)</f>
        <v>NA</v>
      </c>
      <c r="J197" t="s">
        <v>250</v>
      </c>
      <c r="K197">
        <v>1</v>
      </c>
      <c r="M197" t="s">
        <v>213</v>
      </c>
      <c r="N197" t="str">
        <f>VLOOKUP(J197,PollList!A:G,7,FALSE)</f>
        <v>poll</v>
      </c>
      <c r="P197" t="s">
        <v>101</v>
      </c>
      <c r="Q197" t="s">
        <v>102</v>
      </c>
      <c r="R197" t="s">
        <v>267</v>
      </c>
    </row>
    <row r="198" spans="1:18">
      <c r="A198" t="s">
        <v>118</v>
      </c>
      <c r="B198" s="4">
        <v>45580</v>
      </c>
      <c r="C198" t="s">
        <v>97</v>
      </c>
      <c r="D198" t="s">
        <v>9</v>
      </c>
      <c r="E198" t="str">
        <f>VLOOKUP(J198,PollList!A:F,2,FALSE)</f>
        <v>Diptera</v>
      </c>
      <c r="F198" t="str">
        <f>VLOOKUP(J198,PollList!A:F,3,FALSE)</f>
        <v>NA</v>
      </c>
      <c r="G198" t="str">
        <f>VLOOKUP(J198,PollList!A:F,4,FALSE)</f>
        <v>NA</v>
      </c>
      <c r="H198" t="str">
        <f>VLOOKUP(J198,PollList!A:F,5,FALSE)</f>
        <v>NA</v>
      </c>
      <c r="I198" t="str">
        <f>VLOOKUP(J198,PollList!A:F,6,FALSE)</f>
        <v>NA</v>
      </c>
      <c r="J198" t="s">
        <v>226</v>
      </c>
      <c r="K198">
        <v>3</v>
      </c>
      <c r="M198" t="s">
        <v>213</v>
      </c>
      <c r="N198" t="str">
        <f>VLOOKUP(J198,PollList!A:G,7,FALSE)</f>
        <v>omni</v>
      </c>
      <c r="P198" t="s">
        <v>101</v>
      </c>
      <c r="Q198" t="s">
        <v>102</v>
      </c>
    </row>
    <row r="199" spans="1:18">
      <c r="A199" t="s">
        <v>118</v>
      </c>
      <c r="B199" s="4">
        <v>45580</v>
      </c>
      <c r="C199" t="s">
        <v>97</v>
      </c>
      <c r="D199" t="s">
        <v>9</v>
      </c>
      <c r="E199" t="str">
        <f>VLOOKUP(J199,PollList!A:F,2,FALSE)</f>
        <v>Diptera</v>
      </c>
      <c r="F199" t="str">
        <f>VLOOKUP(J199,PollList!A:F,3,FALSE)</f>
        <v>Brachycera</v>
      </c>
      <c r="G199" t="str">
        <f>VLOOKUP(J199,PollList!A:F,4,FALSE)</f>
        <v>Syrphoidea</v>
      </c>
      <c r="H199" t="str">
        <f>VLOOKUP(J199,PollList!A:F,5,FALSE)</f>
        <v>Syrphidae</v>
      </c>
      <c r="I199" t="str">
        <f>VLOOKUP(J199,PollList!A:F,6,FALSE)</f>
        <v>Toxomerus_sp</v>
      </c>
      <c r="J199" t="s">
        <v>220</v>
      </c>
      <c r="K199">
        <v>2</v>
      </c>
      <c r="M199" t="s">
        <v>213</v>
      </c>
      <c r="N199" t="str">
        <f>VLOOKUP(J199,PollList!A:G,7,FALSE)</f>
        <v>poll</v>
      </c>
      <c r="P199" t="s">
        <v>101</v>
      </c>
      <c r="Q199" t="s">
        <v>102</v>
      </c>
      <c r="R199" t="s">
        <v>268</v>
      </c>
    </row>
    <row r="200" spans="1:18">
      <c r="A200" t="s">
        <v>118</v>
      </c>
      <c r="B200" s="4">
        <v>45580</v>
      </c>
      <c r="C200" t="s">
        <v>97</v>
      </c>
      <c r="D200" t="s">
        <v>12</v>
      </c>
      <c r="E200" t="str">
        <f>VLOOKUP(J200,PollList!A:F,2,FALSE)</f>
        <v>Hymenoptera</v>
      </c>
      <c r="F200" t="str">
        <f>VLOOKUP(J200,PollList!A:F,3,FALSE)</f>
        <v>Aculeata</v>
      </c>
      <c r="G200" t="str">
        <f>VLOOKUP(J200,PollList!A:F,4,FALSE)</f>
        <v xml:space="preserve"> Vespoidea</v>
      </c>
      <c r="H200" t="str">
        <f>VLOOKUP(J200,PollList!A:F,5,FALSE)</f>
        <v xml:space="preserve"> Vespidae</v>
      </c>
      <c r="I200" t="str">
        <f>VLOOKUP(J200,PollList!A:F,6,FALSE)</f>
        <v>NA</v>
      </c>
      <c r="J200" t="s">
        <v>228</v>
      </c>
      <c r="K200">
        <v>3</v>
      </c>
      <c r="M200" t="s">
        <v>213</v>
      </c>
      <c r="N200" t="str">
        <f>VLOOKUP(J200,PollList!A:G,7,FALSE)</f>
        <v>pred</v>
      </c>
      <c r="P200" t="s">
        <v>101</v>
      </c>
      <c r="Q200" t="s">
        <v>102</v>
      </c>
    </row>
    <row r="201" spans="1:18">
      <c r="A201" t="s">
        <v>118</v>
      </c>
      <c r="B201" s="4">
        <v>45580</v>
      </c>
      <c r="C201" t="s">
        <v>97</v>
      </c>
      <c r="D201" t="s">
        <v>12</v>
      </c>
      <c r="E201" t="str">
        <f>VLOOKUP(J201,PollList!A:F,2,FALSE)</f>
        <v>Diptera</v>
      </c>
      <c r="F201" t="str">
        <f>VLOOKUP(J201,PollList!A:F,3,FALSE)</f>
        <v>NA</v>
      </c>
      <c r="G201" t="str">
        <f>VLOOKUP(J201,PollList!A:F,4,FALSE)</f>
        <v>NA</v>
      </c>
      <c r="H201" t="str">
        <f>VLOOKUP(J201,PollList!A:F,5,FALSE)</f>
        <v>NA</v>
      </c>
      <c r="I201" t="str">
        <f>VLOOKUP(J201,PollList!A:F,6,FALSE)</f>
        <v>NA</v>
      </c>
      <c r="J201" t="s">
        <v>226</v>
      </c>
      <c r="K201">
        <v>1</v>
      </c>
      <c r="M201" t="s">
        <v>213</v>
      </c>
      <c r="N201" t="str">
        <f>VLOOKUP(J201,PollList!A:G,7,FALSE)</f>
        <v>omni</v>
      </c>
      <c r="P201" t="s">
        <v>101</v>
      </c>
      <c r="Q201" t="s">
        <v>102</v>
      </c>
    </row>
    <row r="202" spans="1:18">
      <c r="A202" t="s">
        <v>118</v>
      </c>
      <c r="B202" s="4">
        <v>45580</v>
      </c>
      <c r="C202" t="s">
        <v>97</v>
      </c>
      <c r="D202" t="s">
        <v>12</v>
      </c>
      <c r="E202" t="str">
        <f>VLOOKUP(J202,PollList!A:F,2,FALSE)</f>
        <v>Diptera</v>
      </c>
      <c r="F202" t="str">
        <f>VLOOKUP(J202,PollList!A:F,3,FALSE)</f>
        <v> Brachycera</v>
      </c>
      <c r="G202" t="str">
        <f>VLOOKUP(J202,PollList!A:F,4,FALSE)</f>
        <v> Muscinae</v>
      </c>
      <c r="H202" t="str">
        <f>VLOOKUP(J202,PollList!A:F,5,FALSE)</f>
        <v>Muscidae</v>
      </c>
      <c r="I202" t="str">
        <f>VLOOKUP(J202,PollList!A:F,6,FALSE)</f>
        <v>Musca domestica</v>
      </c>
      <c r="J202" t="s">
        <v>227</v>
      </c>
      <c r="K202">
        <v>1</v>
      </c>
      <c r="M202" t="s">
        <v>213</v>
      </c>
      <c r="N202" t="str">
        <f>VLOOKUP(J202,PollList!A:G,7,FALSE)</f>
        <v>poll</v>
      </c>
      <c r="P202" t="s">
        <v>101</v>
      </c>
      <c r="Q202" t="s">
        <v>102</v>
      </c>
    </row>
    <row r="203" spans="1:18">
      <c r="A203" t="s">
        <v>118</v>
      </c>
      <c r="B203" s="4">
        <v>45580</v>
      </c>
      <c r="C203" t="s">
        <v>103</v>
      </c>
      <c r="D203" t="s">
        <v>9</v>
      </c>
      <c r="E203" t="str">
        <f>VLOOKUP(J203,PollList!A:F,2,FALSE)</f>
        <v>Hymenoptera</v>
      </c>
      <c r="F203" t="str">
        <f>VLOOKUP(J203,PollList!A:F,3,FALSE)</f>
        <v>Aculeata</v>
      </c>
      <c r="G203" t="str">
        <f>VLOOKUP(J203,PollList!A:F,4,FALSE)</f>
        <v xml:space="preserve"> Vespoidea</v>
      </c>
      <c r="H203" t="str">
        <f>VLOOKUP(J203,PollList!A:F,5,FALSE)</f>
        <v xml:space="preserve"> Vespidae</v>
      </c>
      <c r="I203" t="str">
        <f>VLOOKUP(J203,PollList!A:F,6,FALSE)</f>
        <v>NA</v>
      </c>
      <c r="J203" t="s">
        <v>228</v>
      </c>
      <c r="K203">
        <v>6</v>
      </c>
      <c r="L203" t="s">
        <v>132</v>
      </c>
      <c r="M203" t="s">
        <v>213</v>
      </c>
      <c r="N203" t="str">
        <f>VLOOKUP(J203,PollList!A:G,7,FALSE)</f>
        <v>pred</v>
      </c>
      <c r="P203" t="s">
        <v>101</v>
      </c>
      <c r="Q203" t="s">
        <v>102</v>
      </c>
    </row>
    <row r="204" spans="1:18">
      <c r="A204" t="s">
        <v>118</v>
      </c>
      <c r="B204" s="4">
        <v>45580</v>
      </c>
      <c r="C204" t="s">
        <v>103</v>
      </c>
      <c r="D204" t="s">
        <v>9</v>
      </c>
      <c r="E204" t="str">
        <f>VLOOKUP(J204,PollList!A:F,2,FALSE)</f>
        <v>Hymenoptera</v>
      </c>
      <c r="F204" t="str">
        <f>VLOOKUP(J204,PollList!A:F,3,FALSE)</f>
        <v>Apocrita</v>
      </c>
      <c r="G204" t="str">
        <f>VLOOKUP(J204,PollList!A:F,4,FALSE)</f>
        <v>Apoidea</v>
      </c>
      <c r="H204" t="str">
        <f>VLOOKUP(J204,PollList!A:F,5,FALSE)</f>
        <v>Apidae</v>
      </c>
      <c r="I204" t="str">
        <f>VLOOKUP(J204,PollList!A:F,6,FALSE)</f>
        <v>Apis_mellifera</v>
      </c>
      <c r="J204" t="s">
        <v>251</v>
      </c>
      <c r="K204">
        <v>1</v>
      </c>
      <c r="L204" t="s">
        <v>170</v>
      </c>
      <c r="M204" t="s">
        <v>213</v>
      </c>
      <c r="N204" t="str">
        <f>VLOOKUP(J204,PollList!A:G,7,FALSE)</f>
        <v>poll</v>
      </c>
      <c r="P204" t="s">
        <v>101</v>
      </c>
      <c r="Q204" t="s">
        <v>102</v>
      </c>
    </row>
    <row r="205" spans="1:18">
      <c r="A205" t="s">
        <v>118</v>
      </c>
      <c r="B205" s="4">
        <v>45580</v>
      </c>
      <c r="C205" t="s">
        <v>103</v>
      </c>
      <c r="D205" t="s">
        <v>9</v>
      </c>
      <c r="E205" t="str">
        <f>VLOOKUP(J205,PollList!A:F,2,FALSE)</f>
        <v>Lepidoptera</v>
      </c>
      <c r="F205" t="str">
        <f>VLOOKUP(J205,PollList!A:F,3,FALSE)</f>
        <v>Rhopalocera</v>
      </c>
      <c r="G205" t="str">
        <f>VLOOKUP(J205,PollList!A:F,4,FALSE)</f>
        <v>Papilionoidea</v>
      </c>
      <c r="H205" t="str">
        <f>VLOOKUP(J205,PollList!A:F,5,FALSE)</f>
        <v>Pieridae</v>
      </c>
      <c r="I205" t="str">
        <f>VLOOKUP(J205,PollList!A:F,6,FALSE)</f>
        <v>Pieris_rapae</v>
      </c>
      <c r="J205" t="s">
        <v>221</v>
      </c>
      <c r="K205">
        <v>1</v>
      </c>
      <c r="M205" t="s">
        <v>213</v>
      </c>
      <c r="N205" t="str">
        <f>VLOOKUP(J205,PollList!A:G,7,FALSE)</f>
        <v>poll</v>
      </c>
      <c r="P205" t="s">
        <v>101</v>
      </c>
      <c r="Q205" t="s">
        <v>102</v>
      </c>
    </row>
    <row r="206" spans="1:18">
      <c r="A206" t="s">
        <v>118</v>
      </c>
      <c r="B206" s="4">
        <v>45580</v>
      </c>
      <c r="C206" t="s">
        <v>103</v>
      </c>
      <c r="D206" t="s">
        <v>9</v>
      </c>
      <c r="E206" t="str">
        <f>VLOOKUP(J206,PollList!A:F,2,FALSE)</f>
        <v>Lepidoptera</v>
      </c>
      <c r="F206" t="str">
        <f>VLOOKUP(J206,PollList!A:F,3,FALSE)</f>
        <v>Coliadinae</v>
      </c>
      <c r="G206" t="str">
        <f>VLOOKUP(J206,PollList!A:F,4,FALSE)</f>
        <v xml:space="preserve">Papilionoidea </v>
      </c>
      <c r="H206" t="str">
        <f>VLOOKUP(J206,PollList!A:F,5,FALSE)</f>
        <v>Pieridae</v>
      </c>
      <c r="I206" t="str">
        <f>VLOOKUP(J206,PollList!A:F,6,FALSE)</f>
        <v>Colias philodice</v>
      </c>
      <c r="J206" t="s">
        <v>266</v>
      </c>
      <c r="K206">
        <v>2</v>
      </c>
      <c r="M206" t="s">
        <v>213</v>
      </c>
      <c r="N206" t="str">
        <f>VLOOKUP(J206,PollList!A:G,7,FALSE)</f>
        <v>poll</v>
      </c>
      <c r="P206" t="s">
        <v>101</v>
      </c>
      <c r="Q206" t="s">
        <v>102</v>
      </c>
    </row>
    <row r="207" spans="1:18">
      <c r="A207" t="s">
        <v>118</v>
      </c>
      <c r="B207" s="4">
        <v>45580</v>
      </c>
      <c r="C207" t="s">
        <v>103</v>
      </c>
      <c r="D207" t="s">
        <v>9</v>
      </c>
      <c r="E207" t="str">
        <f>VLOOKUP(J207,PollList!A:F,2,FALSE)</f>
        <v>Araneae</v>
      </c>
      <c r="F207" t="str">
        <f>VLOOKUP(J207,PollList!A:F,3,FALSE)</f>
        <v>Opisthothelae</v>
      </c>
      <c r="G207" t="str">
        <f>VLOOKUP(J207,PollList!A:F,4,FALSE)</f>
        <v>NA</v>
      </c>
      <c r="H207" t="str">
        <f>VLOOKUP(J207,PollList!A:F,5,FALSE)</f>
        <v>Salticidae</v>
      </c>
      <c r="I207" t="str">
        <f>VLOOKUP(J207,PollList!A:F,6,FALSE)</f>
        <v>NA</v>
      </c>
      <c r="J207" t="s">
        <v>232</v>
      </c>
      <c r="K207">
        <v>2</v>
      </c>
      <c r="M207" t="s">
        <v>213</v>
      </c>
      <c r="N207" t="str">
        <f>VLOOKUP(J207,PollList!A:G,7,FALSE)</f>
        <v>pred</v>
      </c>
      <c r="P207" t="s">
        <v>269</v>
      </c>
      <c r="Q207" t="s">
        <v>102</v>
      </c>
    </row>
    <row r="208" spans="1:18">
      <c r="A208" t="s">
        <v>118</v>
      </c>
      <c r="B208" s="4">
        <v>45580</v>
      </c>
      <c r="C208" t="s">
        <v>103</v>
      </c>
      <c r="D208" t="s">
        <v>9</v>
      </c>
      <c r="E208" t="str">
        <f>VLOOKUP(J208,PollList!A:F,2,FALSE)</f>
        <v>Diptera</v>
      </c>
      <c r="F208" t="str">
        <f>VLOOKUP(J208,PollList!A:F,3,FALSE)</f>
        <v> Brachycera</v>
      </c>
      <c r="G208" t="str">
        <f>VLOOKUP(J208,PollList!A:F,4,FALSE)</f>
        <v> Muscinae</v>
      </c>
      <c r="H208" t="str">
        <f>VLOOKUP(J208,PollList!A:F,5,FALSE)</f>
        <v>Muscidae</v>
      </c>
      <c r="I208" t="str">
        <f>VLOOKUP(J208,PollList!A:F,6,FALSE)</f>
        <v>Musca domestica</v>
      </c>
      <c r="J208" t="s">
        <v>227</v>
      </c>
      <c r="K208">
        <v>1</v>
      </c>
      <c r="M208" t="s">
        <v>213</v>
      </c>
      <c r="N208" t="str">
        <f>VLOOKUP(J208,PollList!A:G,7,FALSE)</f>
        <v>poll</v>
      </c>
      <c r="P208" t="s">
        <v>101</v>
      </c>
      <c r="Q208" t="s">
        <v>102</v>
      </c>
    </row>
    <row r="209" spans="1:17">
      <c r="A209" t="s">
        <v>118</v>
      </c>
      <c r="B209" s="4">
        <v>45580</v>
      </c>
      <c r="C209" t="s">
        <v>103</v>
      </c>
      <c r="D209" t="s">
        <v>12</v>
      </c>
      <c r="E209" t="str">
        <f>VLOOKUP(J209,PollList!A:F,2,FALSE)</f>
        <v>Hymenoptera</v>
      </c>
      <c r="F209" t="str">
        <f>VLOOKUP(J209,PollList!A:F,3,FALSE)</f>
        <v>Apocrita</v>
      </c>
      <c r="G209" t="str">
        <f>VLOOKUP(J209,PollList!A:F,4,FALSE)</f>
        <v>Apoidea</v>
      </c>
      <c r="H209" t="str">
        <f>VLOOKUP(J209,PollList!A:F,5,FALSE)</f>
        <v>Apidae</v>
      </c>
      <c r="I209" t="str">
        <f>VLOOKUP(J209,PollList!A:F,6,FALSE)</f>
        <v>Apis_mellifera</v>
      </c>
      <c r="J209" t="s">
        <v>251</v>
      </c>
      <c r="K209">
        <v>2</v>
      </c>
      <c r="L209" t="s">
        <v>193</v>
      </c>
      <c r="M209" t="s">
        <v>213</v>
      </c>
      <c r="N209" t="str">
        <f>VLOOKUP(J209,PollList!A:G,7,FALSE)</f>
        <v>poll</v>
      </c>
      <c r="P209" t="s">
        <v>101</v>
      </c>
      <c r="Q209" t="s">
        <v>102</v>
      </c>
    </row>
    <row r="210" spans="1:17">
      <c r="A210" t="s">
        <v>118</v>
      </c>
      <c r="B210" s="4">
        <v>45580</v>
      </c>
      <c r="C210" t="s">
        <v>103</v>
      </c>
      <c r="D210" t="s">
        <v>12</v>
      </c>
      <c r="E210" t="str">
        <f>VLOOKUP(J210,PollList!A:F,2,FALSE)</f>
        <v>Halictidae</v>
      </c>
      <c r="F210" t="str">
        <f>VLOOKUP(J210,PollList!A:F,3,FALSE)</f>
        <v>Apocrita</v>
      </c>
      <c r="G210" t="str">
        <f>VLOOKUP(J210,PollList!A:F,4,FALSE)</f>
        <v>Apoidea</v>
      </c>
      <c r="H210" t="str">
        <f>VLOOKUP(J210,PollList!A:F,5,FALSE)</f>
        <v>NA</v>
      </c>
      <c r="I210" t="str">
        <f>VLOOKUP(J210,PollList!A:F,6,FALSE)</f>
        <v>NA</v>
      </c>
      <c r="J210" t="s">
        <v>256</v>
      </c>
      <c r="K210">
        <v>1</v>
      </c>
      <c r="M210" t="s">
        <v>213</v>
      </c>
      <c r="N210" t="str">
        <f>VLOOKUP(J210,PollList!A:G,7,FALSE)</f>
        <v>poll</v>
      </c>
      <c r="P210" t="s">
        <v>101</v>
      </c>
      <c r="Q210" t="s">
        <v>102</v>
      </c>
    </row>
    <row r="211" spans="1:17">
      <c r="A211" t="s">
        <v>118</v>
      </c>
      <c r="B211" s="4">
        <v>45580</v>
      </c>
      <c r="C211" t="s">
        <v>103</v>
      </c>
      <c r="D211" t="s">
        <v>12</v>
      </c>
      <c r="E211" t="str">
        <f>VLOOKUP(J211,PollList!A:F,2,FALSE)</f>
        <v>Hymenoptera</v>
      </c>
      <c r="F211" t="str">
        <f>VLOOKUP(J211,PollList!A:F,3,FALSE)</f>
        <v>Aculeata</v>
      </c>
      <c r="G211" t="str">
        <f>VLOOKUP(J211,PollList!A:F,4,FALSE)</f>
        <v xml:space="preserve"> Vespoidea</v>
      </c>
      <c r="H211" t="str">
        <f>VLOOKUP(J211,PollList!A:F,5,FALSE)</f>
        <v xml:space="preserve"> Vespidae</v>
      </c>
      <c r="I211" t="str">
        <f>VLOOKUP(J211,PollList!A:F,6,FALSE)</f>
        <v>NA</v>
      </c>
      <c r="J211" t="s">
        <v>228</v>
      </c>
      <c r="K211">
        <v>2</v>
      </c>
      <c r="M211" t="s">
        <v>213</v>
      </c>
      <c r="N211" t="str">
        <f>VLOOKUP(J211,PollList!A:G,7,FALSE)</f>
        <v>pred</v>
      </c>
      <c r="P211" t="s">
        <v>101</v>
      </c>
      <c r="Q211" t="s">
        <v>102</v>
      </c>
    </row>
    <row r="212" spans="1:17">
      <c r="A212" t="s">
        <v>118</v>
      </c>
      <c r="B212" s="4">
        <v>45580</v>
      </c>
      <c r="C212" t="s">
        <v>103</v>
      </c>
      <c r="D212" t="s">
        <v>12</v>
      </c>
      <c r="E212" t="str">
        <f>VLOOKUP(J212,PollList!A:F,2,FALSE)</f>
        <v>Diptera</v>
      </c>
      <c r="F212" t="str">
        <f>VLOOKUP(J212,PollList!A:F,3,FALSE)</f>
        <v>NA</v>
      </c>
      <c r="G212" t="str">
        <f>VLOOKUP(J212,PollList!A:F,4,FALSE)</f>
        <v>NA</v>
      </c>
      <c r="H212" t="str">
        <f>VLOOKUP(J212,PollList!A:F,5,FALSE)</f>
        <v>NA</v>
      </c>
      <c r="I212" t="str">
        <f>VLOOKUP(J212,PollList!A:F,6,FALSE)</f>
        <v>NA</v>
      </c>
      <c r="J212" t="s">
        <v>226</v>
      </c>
      <c r="K212">
        <v>3</v>
      </c>
      <c r="M212" t="s">
        <v>213</v>
      </c>
      <c r="N212" t="str">
        <f>VLOOKUP(J212,PollList!A:G,7,FALSE)</f>
        <v>omni</v>
      </c>
      <c r="P212" t="s">
        <v>101</v>
      </c>
      <c r="Q212" t="s">
        <v>102</v>
      </c>
    </row>
    <row r="213" spans="1:17">
      <c r="A213" t="s">
        <v>118</v>
      </c>
      <c r="B213" s="4">
        <v>45580</v>
      </c>
      <c r="C213" t="s">
        <v>103</v>
      </c>
      <c r="D213" t="s">
        <v>12</v>
      </c>
      <c r="E213" t="str">
        <f>VLOOKUP(J213,PollList!A:F,2,FALSE)</f>
        <v>Diptera</v>
      </c>
      <c r="F213" t="str">
        <f>VLOOKUP(J213,PollList!A:F,3,FALSE)</f>
        <v>Brachycera</v>
      </c>
      <c r="G213" t="str">
        <f>VLOOKUP(J213,PollList!A:F,4,FALSE)</f>
        <v>Syrphoidea</v>
      </c>
      <c r="H213" t="str">
        <f>VLOOKUP(J213,PollList!A:F,5,FALSE)</f>
        <v>Syrphidae</v>
      </c>
      <c r="I213" t="str">
        <f>VLOOKUP(J213,PollList!A:F,6,FALSE)</f>
        <v>Toxomerus_sp</v>
      </c>
      <c r="J213" t="s">
        <v>220</v>
      </c>
      <c r="K213">
        <v>1</v>
      </c>
      <c r="M213" t="s">
        <v>213</v>
      </c>
      <c r="N213" t="str">
        <f>VLOOKUP(J213,PollList!A:G,7,FALSE)</f>
        <v>poll</v>
      </c>
      <c r="P213" t="s">
        <v>101</v>
      </c>
      <c r="Q213" t="s">
        <v>102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81084C4-421E-4D84-B5D6-208E1BCA4FC8}">
          <x14:formula1>
            <xm:f>PollList!$J:$J</xm:f>
          </x14:formula1>
          <xm:sqref>W40 M1:M1048576</xm:sqref>
        </x14:dataValidation>
        <x14:dataValidation type="list" allowBlank="1" showInputMessage="1" showErrorMessage="1" xr:uid="{0CE01ED6-2BEB-43C2-9EDF-434699ED7B17}">
          <x14:formula1>
            <xm:f>PollList!$A:$A</xm:f>
          </x14:formula1>
          <xm:sqref>T40 J1:J1048576</xm:sqref>
        </x14:dataValidation>
        <x14:dataValidation type="list" allowBlank="1" showInputMessage="1" showErrorMessage="1" xr:uid="{549C8DE5-9D8C-4DC3-8B19-482F001F59CA}">
          <x14:formula1>
            <xm:f>VegList!$A:$A</xm:f>
          </x14:formula1>
          <xm:sqref>V40 L1:L1048576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C1E1-E287-4D2E-8DBB-46672FC95A6D}">
  <dimension ref="A1:B110"/>
  <sheetViews>
    <sheetView workbookViewId="0">
      <selection activeCell="E10" sqref="E10"/>
    </sheetView>
  </sheetViews>
  <sheetFormatPr defaultRowHeight="15"/>
  <cols>
    <col min="1" max="1" width="29" customWidth="1"/>
    <col min="2" max="2" width="27.7109375" customWidth="1"/>
  </cols>
  <sheetData>
    <row r="1" spans="1:2">
      <c r="A1" s="33" t="s">
        <v>63</v>
      </c>
      <c r="B1" s="33" t="s">
        <v>61</v>
      </c>
    </row>
    <row r="2" spans="1:2">
      <c r="A2" t="s">
        <v>270</v>
      </c>
      <c r="B2" t="s">
        <v>271</v>
      </c>
    </row>
    <row r="3" spans="1:2">
      <c r="A3" t="s">
        <v>272</v>
      </c>
      <c r="B3" t="s">
        <v>273</v>
      </c>
    </row>
    <row r="4" spans="1:2">
      <c r="A4" t="s">
        <v>274</v>
      </c>
      <c r="B4" t="s">
        <v>275</v>
      </c>
    </row>
    <row r="5" spans="1:2">
      <c r="A5" t="s">
        <v>276</v>
      </c>
      <c r="B5" t="s">
        <v>277</v>
      </c>
    </row>
    <row r="6" spans="1:2">
      <c r="A6" t="s">
        <v>125</v>
      </c>
      <c r="B6" t="s">
        <v>124</v>
      </c>
    </row>
    <row r="7" spans="1:2">
      <c r="A7" t="s">
        <v>278</v>
      </c>
      <c r="B7" t="s">
        <v>279</v>
      </c>
    </row>
    <row r="8" spans="1:2">
      <c r="A8" t="s">
        <v>280</v>
      </c>
      <c r="B8" t="s">
        <v>281</v>
      </c>
    </row>
    <row r="9" spans="1:2">
      <c r="A9" t="s">
        <v>155</v>
      </c>
      <c r="B9" t="s">
        <v>154</v>
      </c>
    </row>
    <row r="10" spans="1:2">
      <c r="A10" t="s">
        <v>161</v>
      </c>
      <c r="B10" t="s">
        <v>160</v>
      </c>
    </row>
    <row r="11" spans="1:2">
      <c r="A11" t="s">
        <v>282</v>
      </c>
      <c r="B11" t="s">
        <v>283</v>
      </c>
    </row>
    <row r="12" spans="1:2">
      <c r="A12" t="s">
        <v>284</v>
      </c>
      <c r="B12" t="s">
        <v>285</v>
      </c>
    </row>
    <row r="13" spans="1:2">
      <c r="A13" t="s">
        <v>286</v>
      </c>
      <c r="B13" t="s">
        <v>287</v>
      </c>
    </row>
    <row r="14" spans="1:2">
      <c r="A14" t="s">
        <v>288</v>
      </c>
      <c r="B14" t="s">
        <v>289</v>
      </c>
    </row>
    <row r="15" spans="1:2">
      <c r="A15" t="s">
        <v>290</v>
      </c>
      <c r="B15" t="s">
        <v>291</v>
      </c>
    </row>
    <row r="16" spans="1:2">
      <c r="A16" t="s">
        <v>292</v>
      </c>
      <c r="B16" t="s">
        <v>293</v>
      </c>
    </row>
    <row r="17" spans="1:2">
      <c r="A17" t="s">
        <v>146</v>
      </c>
      <c r="B17" t="s">
        <v>145</v>
      </c>
    </row>
    <row r="18" spans="1:2">
      <c r="A18" t="s">
        <v>183</v>
      </c>
      <c r="B18" t="s">
        <v>182</v>
      </c>
    </row>
    <row r="19" spans="1:2">
      <c r="A19" t="s">
        <v>176</v>
      </c>
      <c r="B19" t="s">
        <v>175</v>
      </c>
    </row>
    <row r="20" spans="1:2">
      <c r="A20" t="s">
        <v>294</v>
      </c>
      <c r="B20" t="s">
        <v>191</v>
      </c>
    </row>
    <row r="21" spans="1:2">
      <c r="A21" t="s">
        <v>165</v>
      </c>
      <c r="B21" t="s">
        <v>295</v>
      </c>
    </row>
    <row r="22" spans="1:2">
      <c r="A22" t="s">
        <v>181</v>
      </c>
      <c r="B22" t="s">
        <v>164</v>
      </c>
    </row>
    <row r="23" spans="1:2">
      <c r="A23" t="s">
        <v>180</v>
      </c>
      <c r="B23" t="s">
        <v>179</v>
      </c>
    </row>
    <row r="24" spans="1:2">
      <c r="A24" t="s">
        <v>296</v>
      </c>
      <c r="B24" t="s">
        <v>297</v>
      </c>
    </row>
    <row r="25" spans="1:2">
      <c r="A25" t="s">
        <v>185</v>
      </c>
      <c r="B25" t="s">
        <v>184</v>
      </c>
    </row>
    <row r="26" spans="1:2">
      <c r="A26" t="s">
        <v>298</v>
      </c>
      <c r="B26" t="s">
        <v>299</v>
      </c>
    </row>
    <row r="27" spans="1:2">
      <c r="A27" t="s">
        <v>300</v>
      </c>
      <c r="B27" t="s">
        <v>301</v>
      </c>
    </row>
    <row r="28" spans="1:2">
      <c r="A28" t="s">
        <v>302</v>
      </c>
      <c r="B28" t="s">
        <v>303</v>
      </c>
    </row>
    <row r="29" spans="1:2">
      <c r="A29" t="s">
        <v>172</v>
      </c>
      <c r="B29" t="s">
        <v>171</v>
      </c>
    </row>
    <row r="30" spans="1:2">
      <c r="A30" t="s">
        <v>304</v>
      </c>
      <c r="B30" t="s">
        <v>305</v>
      </c>
    </row>
    <row r="31" spans="1:2">
      <c r="A31" t="s">
        <v>306</v>
      </c>
      <c r="B31" t="s">
        <v>307</v>
      </c>
    </row>
    <row r="32" spans="1:2">
      <c r="A32" t="s">
        <v>308</v>
      </c>
      <c r="B32" s="3" t="s">
        <v>309</v>
      </c>
    </row>
    <row r="33" spans="1:2">
      <c r="A33" t="s">
        <v>310</v>
      </c>
      <c r="B33" t="s">
        <v>311</v>
      </c>
    </row>
    <row r="34" spans="1:2">
      <c r="A34" t="s">
        <v>312</v>
      </c>
      <c r="B34" t="s">
        <v>313</v>
      </c>
    </row>
    <row r="35" spans="1:2">
      <c r="A35" t="s">
        <v>120</v>
      </c>
      <c r="B35" t="s">
        <v>119</v>
      </c>
    </row>
    <row r="36" spans="1:2">
      <c r="A36" t="s">
        <v>314</v>
      </c>
      <c r="B36" t="s">
        <v>315</v>
      </c>
    </row>
    <row r="37" spans="1:2">
      <c r="A37" t="s">
        <v>193</v>
      </c>
      <c r="B37" t="s">
        <v>192</v>
      </c>
    </row>
    <row r="38" spans="1:2">
      <c r="A38" t="s">
        <v>189</v>
      </c>
      <c r="B38" t="s">
        <v>188</v>
      </c>
    </row>
    <row r="39" spans="1:2">
      <c r="A39" t="s">
        <v>316</v>
      </c>
      <c r="B39" t="s">
        <v>317</v>
      </c>
    </row>
    <row r="40" spans="1:2">
      <c r="A40" t="s">
        <v>318</v>
      </c>
      <c r="B40" t="s">
        <v>319</v>
      </c>
    </row>
    <row r="41" spans="1:2">
      <c r="A41" t="s">
        <v>174</v>
      </c>
      <c r="B41" t="s">
        <v>173</v>
      </c>
    </row>
    <row r="42" spans="1:2">
      <c r="A42" t="s">
        <v>320</v>
      </c>
      <c r="B42" t="s">
        <v>321</v>
      </c>
    </row>
    <row r="43" spans="1:2">
      <c r="A43" t="s">
        <v>322</v>
      </c>
      <c r="B43" t="s">
        <v>323</v>
      </c>
    </row>
    <row r="44" spans="1:2">
      <c r="A44" t="s">
        <v>324</v>
      </c>
      <c r="B44" t="s">
        <v>325</v>
      </c>
    </row>
    <row r="45" spans="1:2">
      <c r="A45" t="s">
        <v>326</v>
      </c>
      <c r="B45" t="s">
        <v>327</v>
      </c>
    </row>
    <row r="46" spans="1:2">
      <c r="A46" t="s">
        <v>328</v>
      </c>
      <c r="B46" t="s">
        <v>329</v>
      </c>
    </row>
    <row r="47" spans="1:2">
      <c r="A47" t="s">
        <v>330</v>
      </c>
      <c r="B47" t="s">
        <v>329</v>
      </c>
    </row>
    <row r="48" spans="1:2">
      <c r="A48" t="s">
        <v>331</v>
      </c>
      <c r="B48" t="s">
        <v>332</v>
      </c>
    </row>
    <row r="49" spans="1:2">
      <c r="A49" t="s">
        <v>333</v>
      </c>
      <c r="B49" t="s">
        <v>334</v>
      </c>
    </row>
    <row r="50" spans="1:2">
      <c r="A50" t="s">
        <v>335</v>
      </c>
      <c r="B50" t="s">
        <v>336</v>
      </c>
    </row>
    <row r="51" spans="1:2">
      <c r="A51" t="s">
        <v>167</v>
      </c>
      <c r="B51" t="s">
        <v>166</v>
      </c>
    </row>
    <row r="52" spans="1:2">
      <c r="A52" t="s">
        <v>337</v>
      </c>
      <c r="B52" t="s">
        <v>338</v>
      </c>
    </row>
    <row r="53" spans="1:2">
      <c r="A53" t="s">
        <v>339</v>
      </c>
      <c r="B53" t="s">
        <v>340</v>
      </c>
    </row>
    <row r="54" spans="1:2">
      <c r="A54" t="s">
        <v>259</v>
      </c>
      <c r="B54" t="s">
        <v>341</v>
      </c>
    </row>
    <row r="55" spans="1:2">
      <c r="A55" t="s">
        <v>342</v>
      </c>
      <c r="B55" t="s">
        <v>343</v>
      </c>
    </row>
    <row r="56" spans="1:2">
      <c r="A56" t="s">
        <v>344</v>
      </c>
      <c r="B56" t="s">
        <v>345</v>
      </c>
    </row>
    <row r="57" spans="1:2">
      <c r="A57" t="s">
        <v>346</v>
      </c>
      <c r="B57" t="s">
        <v>346</v>
      </c>
    </row>
    <row r="58" spans="1:2">
      <c r="A58" t="s">
        <v>347</v>
      </c>
      <c r="B58" t="s">
        <v>347</v>
      </c>
    </row>
    <row r="59" spans="1:2">
      <c r="A59" t="s">
        <v>348</v>
      </c>
      <c r="B59" t="s">
        <v>349</v>
      </c>
    </row>
    <row r="60" spans="1:2">
      <c r="A60" t="s">
        <v>123</v>
      </c>
      <c r="B60" t="s">
        <v>122</v>
      </c>
    </row>
    <row r="61" spans="1:2">
      <c r="A61" t="s">
        <v>149</v>
      </c>
      <c r="B61" t="s">
        <v>148</v>
      </c>
    </row>
    <row r="62" spans="1:2">
      <c r="A62" t="s">
        <v>350</v>
      </c>
      <c r="B62" t="s">
        <v>351</v>
      </c>
    </row>
    <row r="63" spans="1:2">
      <c r="A63" t="s">
        <v>195</v>
      </c>
      <c r="B63" t="s">
        <v>194</v>
      </c>
    </row>
    <row r="64" spans="1:2">
      <c r="A64" t="s">
        <v>352</v>
      </c>
      <c r="B64" t="s">
        <v>353</v>
      </c>
    </row>
    <row r="65" spans="1:2">
      <c r="A65" t="s">
        <v>354</v>
      </c>
      <c r="B65" t="s">
        <v>355</v>
      </c>
    </row>
    <row r="66" spans="1:2">
      <c r="A66" t="s">
        <v>356</v>
      </c>
      <c r="B66" t="s">
        <v>357</v>
      </c>
    </row>
    <row r="67" spans="1:2">
      <c r="A67" t="s">
        <v>140</v>
      </c>
      <c r="B67" t="s">
        <v>139</v>
      </c>
    </row>
    <row r="68" spans="1:2">
      <c r="A68" t="s">
        <v>187</v>
      </c>
      <c r="B68" t="s">
        <v>186</v>
      </c>
    </row>
    <row r="69" spans="1:2">
      <c r="A69" t="s">
        <v>358</v>
      </c>
      <c r="B69" t="s">
        <v>359</v>
      </c>
    </row>
    <row r="70" spans="1:2">
      <c r="A70" t="s">
        <v>360</v>
      </c>
      <c r="B70" t="s">
        <v>361</v>
      </c>
    </row>
    <row r="71" spans="1:2">
      <c r="A71" t="s">
        <v>362</v>
      </c>
      <c r="B71" t="s">
        <v>363</v>
      </c>
    </row>
    <row r="72" spans="1:2">
      <c r="A72" t="s">
        <v>142</v>
      </c>
      <c r="B72" t="s">
        <v>141</v>
      </c>
    </row>
    <row r="73" spans="1:2">
      <c r="A73" t="s">
        <v>151</v>
      </c>
      <c r="B73" t="s">
        <v>150</v>
      </c>
    </row>
    <row r="74" spans="1:2">
      <c r="A74" t="s">
        <v>364</v>
      </c>
      <c r="B74" t="s">
        <v>365</v>
      </c>
    </row>
    <row r="75" spans="1:2">
      <c r="A75" t="s">
        <v>366</v>
      </c>
      <c r="B75" t="s">
        <v>367</v>
      </c>
    </row>
    <row r="76" spans="1:2">
      <c r="A76" t="s">
        <v>128</v>
      </c>
      <c r="B76" t="s">
        <v>127</v>
      </c>
    </row>
    <row r="77" spans="1:2">
      <c r="A77" t="s">
        <v>157</v>
      </c>
      <c r="B77" t="s">
        <v>156</v>
      </c>
    </row>
    <row r="78" spans="1:2">
      <c r="A78" t="s">
        <v>368</v>
      </c>
      <c r="B78" t="s">
        <v>369</v>
      </c>
    </row>
    <row r="79" spans="1:2">
      <c r="A79" t="s">
        <v>163</v>
      </c>
      <c r="B79" t="s">
        <v>162</v>
      </c>
    </row>
    <row r="80" spans="1:2">
      <c r="A80" t="s">
        <v>370</v>
      </c>
      <c r="B80" t="s">
        <v>371</v>
      </c>
    </row>
    <row r="81" spans="1:2">
      <c r="A81" t="s">
        <v>372</v>
      </c>
      <c r="B81" t="s">
        <v>373</v>
      </c>
    </row>
    <row r="82" spans="1:2">
      <c r="A82" t="s">
        <v>170</v>
      </c>
      <c r="B82" t="s">
        <v>169</v>
      </c>
    </row>
    <row r="83" spans="1:2">
      <c r="A83" t="s">
        <v>136</v>
      </c>
      <c r="B83" t="s">
        <v>135</v>
      </c>
    </row>
    <row r="84" spans="1:2">
      <c r="A84" t="s">
        <v>134</v>
      </c>
      <c r="B84" t="s">
        <v>133</v>
      </c>
    </row>
    <row r="85" spans="1:2">
      <c r="A85" t="s">
        <v>374</v>
      </c>
      <c r="B85" t="s">
        <v>375</v>
      </c>
    </row>
    <row r="86" spans="1:2">
      <c r="A86" t="s">
        <v>376</v>
      </c>
      <c r="B86" t="s">
        <v>377</v>
      </c>
    </row>
    <row r="87" spans="1:2">
      <c r="A87" t="s">
        <v>378</v>
      </c>
      <c r="B87" t="s">
        <v>379</v>
      </c>
    </row>
    <row r="88" spans="1:2">
      <c r="A88" t="s">
        <v>380</v>
      </c>
      <c r="B88" t="s">
        <v>381</v>
      </c>
    </row>
    <row r="89" spans="1:2">
      <c r="A89" t="s">
        <v>197</v>
      </c>
      <c r="B89" t="s">
        <v>196</v>
      </c>
    </row>
    <row r="90" spans="1:2">
      <c r="A90" t="s">
        <v>159</v>
      </c>
      <c r="B90" t="s">
        <v>158</v>
      </c>
    </row>
    <row r="91" spans="1:2">
      <c r="A91" t="s">
        <v>201</v>
      </c>
      <c r="B91" t="s">
        <v>200</v>
      </c>
    </row>
    <row r="92" spans="1:2">
      <c r="A92" t="s">
        <v>153</v>
      </c>
      <c r="B92" t="s">
        <v>152</v>
      </c>
    </row>
    <row r="93" spans="1:2">
      <c r="A93" t="s">
        <v>382</v>
      </c>
      <c r="B93" t="s">
        <v>383</v>
      </c>
    </row>
    <row r="94" spans="1:2">
      <c r="A94" t="s">
        <v>384</v>
      </c>
      <c r="B94" t="s">
        <v>385</v>
      </c>
    </row>
    <row r="95" spans="1:2">
      <c r="A95" t="s">
        <v>386</v>
      </c>
      <c r="B95" t="s">
        <v>387</v>
      </c>
    </row>
    <row r="96" spans="1:2">
      <c r="A96" t="s">
        <v>132</v>
      </c>
      <c r="B96" t="s">
        <v>131</v>
      </c>
    </row>
    <row r="97" spans="1:2">
      <c r="A97" t="s">
        <v>130</v>
      </c>
      <c r="B97" t="s">
        <v>129</v>
      </c>
    </row>
    <row r="98" spans="1:2">
      <c r="A98" t="s">
        <v>388</v>
      </c>
      <c r="B98" t="s">
        <v>389</v>
      </c>
    </row>
    <row r="99" spans="1:2">
      <c r="A99" t="s">
        <v>390</v>
      </c>
      <c r="B99" t="s">
        <v>391</v>
      </c>
    </row>
    <row r="100" spans="1:2">
      <c r="A100" t="s">
        <v>392</v>
      </c>
      <c r="B100" t="s">
        <v>393</v>
      </c>
    </row>
    <row r="101" spans="1:2">
      <c r="A101" t="s">
        <v>138</v>
      </c>
      <c r="B101" t="s">
        <v>137</v>
      </c>
    </row>
    <row r="102" spans="1:2">
      <c r="A102" t="s">
        <v>394</v>
      </c>
      <c r="B102" t="s">
        <v>395</v>
      </c>
    </row>
    <row r="103" spans="1:2">
      <c r="A103" t="s">
        <v>396</v>
      </c>
      <c r="B103" t="s">
        <v>397</v>
      </c>
    </row>
    <row r="104" spans="1:2">
      <c r="A104" t="s">
        <v>398</v>
      </c>
      <c r="B104" t="s">
        <v>399</v>
      </c>
    </row>
    <row r="105" spans="1:2">
      <c r="A105" t="s">
        <v>144</v>
      </c>
      <c r="B105" t="s">
        <v>143</v>
      </c>
    </row>
    <row r="106" spans="1:2">
      <c r="A106" t="s">
        <v>400</v>
      </c>
      <c r="B106" t="s">
        <v>401</v>
      </c>
    </row>
    <row r="107" spans="1:2">
      <c r="A107" t="s">
        <v>402</v>
      </c>
      <c r="B107" t="s">
        <v>403</v>
      </c>
    </row>
    <row r="108" spans="1:2">
      <c r="A108" t="s">
        <v>404</v>
      </c>
      <c r="B108" t="s">
        <v>405</v>
      </c>
    </row>
    <row r="109" spans="1:2">
      <c r="A109" t="s">
        <v>178</v>
      </c>
      <c r="B109" t="s">
        <v>190</v>
      </c>
    </row>
    <row r="110" spans="1:2">
      <c r="A110" t="s">
        <v>199</v>
      </c>
      <c r="B110" t="s">
        <v>198</v>
      </c>
    </row>
  </sheetData>
  <sortState xmlns:xlrd2="http://schemas.microsoft.com/office/spreadsheetml/2017/richdata2" ref="A2:B108">
    <sortCondition ref="B2:B10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F1A3-F18F-4A90-BA53-083941D2D878}">
  <dimension ref="A1:P108"/>
  <sheetViews>
    <sheetView workbookViewId="0">
      <pane ySplit="1" topLeftCell="A2" activePane="bottomLeft" state="frozen"/>
      <selection pane="bottomLeft" activeCell="K10" sqref="K10"/>
    </sheetView>
  </sheetViews>
  <sheetFormatPr defaultRowHeight="15"/>
  <cols>
    <col min="1" max="1" width="27.7109375" customWidth="1"/>
    <col min="2" max="5" width="18.28515625" customWidth="1"/>
    <col min="6" max="6" width="29.7109375" customWidth="1"/>
  </cols>
  <sheetData>
    <row r="1" spans="1:16">
      <c r="A1" s="30" t="s">
        <v>69</v>
      </c>
      <c r="B1" s="30" t="s">
        <v>204</v>
      </c>
      <c r="C1" s="30" t="s">
        <v>205</v>
      </c>
      <c r="D1" s="30" t="s">
        <v>206</v>
      </c>
      <c r="E1" s="30" t="s">
        <v>207</v>
      </c>
      <c r="F1" s="30" t="s">
        <v>67</v>
      </c>
      <c r="G1" s="30" t="s">
        <v>77</v>
      </c>
      <c r="J1" s="30" t="s">
        <v>75</v>
      </c>
      <c r="L1" s="30" t="s">
        <v>77</v>
      </c>
    </row>
    <row r="2" spans="1:16">
      <c r="A2" t="s">
        <v>406</v>
      </c>
      <c r="B2" t="s">
        <v>407</v>
      </c>
      <c r="C2" t="s">
        <v>346</v>
      </c>
      <c r="D2" t="s">
        <v>408</v>
      </c>
      <c r="E2" t="s">
        <v>409</v>
      </c>
      <c r="F2" t="s">
        <v>410</v>
      </c>
      <c r="G2" t="s">
        <v>411</v>
      </c>
      <c r="J2" t="s">
        <v>213</v>
      </c>
      <c r="L2" t="s">
        <v>411</v>
      </c>
      <c r="M2" t="s">
        <v>412</v>
      </c>
    </row>
    <row r="3" spans="1:16">
      <c r="A3" t="s">
        <v>413</v>
      </c>
      <c r="B3" t="s">
        <v>414</v>
      </c>
      <c r="C3" t="s">
        <v>346</v>
      </c>
      <c r="D3" t="s">
        <v>346</v>
      </c>
      <c r="E3" t="s">
        <v>415</v>
      </c>
      <c r="F3" t="s">
        <v>346</v>
      </c>
      <c r="G3" t="s">
        <v>416</v>
      </c>
      <c r="J3" t="s">
        <v>238</v>
      </c>
      <c r="L3" t="s">
        <v>416</v>
      </c>
      <c r="M3" t="s">
        <v>417</v>
      </c>
    </row>
    <row r="4" spans="1:16">
      <c r="A4" t="s">
        <v>215</v>
      </c>
      <c r="B4" t="s">
        <v>418</v>
      </c>
      <c r="C4" t="s">
        <v>419</v>
      </c>
      <c r="D4" t="s">
        <v>420</v>
      </c>
      <c r="E4" t="s">
        <v>421</v>
      </c>
      <c r="F4" t="s">
        <v>346</v>
      </c>
      <c r="G4" t="s">
        <v>422</v>
      </c>
      <c r="J4" t="s">
        <v>217</v>
      </c>
      <c r="L4" t="s">
        <v>423</v>
      </c>
      <c r="M4" t="s">
        <v>424</v>
      </c>
    </row>
    <row r="5" spans="1:16">
      <c r="A5" t="s">
        <v>214</v>
      </c>
      <c r="B5" t="s">
        <v>414</v>
      </c>
      <c r="C5" t="s">
        <v>425</v>
      </c>
      <c r="D5" t="s">
        <v>426</v>
      </c>
      <c r="E5" t="s">
        <v>346</v>
      </c>
      <c r="F5" t="s">
        <v>346</v>
      </c>
      <c r="G5" t="s">
        <v>423</v>
      </c>
      <c r="L5" t="s">
        <v>427</v>
      </c>
      <c r="M5" t="s">
        <v>428</v>
      </c>
    </row>
    <row r="6" spans="1:16">
      <c r="A6" t="s">
        <v>234</v>
      </c>
      <c r="B6" t="s">
        <v>429</v>
      </c>
      <c r="C6" t="s">
        <v>430</v>
      </c>
      <c r="D6" t="s">
        <v>431</v>
      </c>
      <c r="E6" t="s">
        <v>432</v>
      </c>
      <c r="F6" t="s">
        <v>433</v>
      </c>
      <c r="G6" t="s">
        <v>434</v>
      </c>
      <c r="J6" t="s">
        <v>435</v>
      </c>
      <c r="L6" t="s">
        <v>422</v>
      </c>
      <c r="M6" t="s">
        <v>436</v>
      </c>
    </row>
    <row r="7" spans="1:16">
      <c r="A7" t="s">
        <v>256</v>
      </c>
      <c r="B7" t="s">
        <v>437</v>
      </c>
      <c r="C7" t="s">
        <v>419</v>
      </c>
      <c r="D7" t="s">
        <v>438</v>
      </c>
      <c r="E7" t="s">
        <v>346</v>
      </c>
      <c r="F7" t="s">
        <v>346</v>
      </c>
      <c r="G7" t="s">
        <v>411</v>
      </c>
      <c r="L7" t="s">
        <v>439</v>
      </c>
      <c r="M7" t="s">
        <v>440</v>
      </c>
      <c r="P7" t="s">
        <v>441</v>
      </c>
    </row>
    <row r="8" spans="1:16">
      <c r="A8" t="s">
        <v>223</v>
      </c>
      <c r="B8" t="s">
        <v>429</v>
      </c>
      <c r="C8" t="s">
        <v>346</v>
      </c>
      <c r="D8" t="s">
        <v>346</v>
      </c>
      <c r="E8" t="s">
        <v>346</v>
      </c>
      <c r="F8" t="s">
        <v>346</v>
      </c>
      <c r="G8" t="s">
        <v>422</v>
      </c>
    </row>
    <row r="9" spans="1:16">
      <c r="A9" t="s">
        <v>442</v>
      </c>
      <c r="B9" t="s">
        <v>407</v>
      </c>
      <c r="C9" t="s">
        <v>346</v>
      </c>
      <c r="D9" t="s">
        <v>443</v>
      </c>
      <c r="E9" t="s">
        <v>444</v>
      </c>
      <c r="F9" t="s">
        <v>445</v>
      </c>
      <c r="G9" t="s">
        <v>411</v>
      </c>
    </row>
    <row r="10" spans="1:16">
      <c r="A10" t="s">
        <v>446</v>
      </c>
      <c r="B10" t="s">
        <v>407</v>
      </c>
      <c r="C10" t="s">
        <v>346</v>
      </c>
      <c r="D10" t="s">
        <v>443</v>
      </c>
      <c r="E10" t="s">
        <v>447</v>
      </c>
      <c r="F10" t="s">
        <v>346</v>
      </c>
      <c r="G10" t="s">
        <v>411</v>
      </c>
      <c r="M10" t="s">
        <v>448</v>
      </c>
    </row>
    <row r="11" spans="1:16">
      <c r="A11" t="s">
        <v>449</v>
      </c>
      <c r="B11" t="s">
        <v>450</v>
      </c>
      <c r="C11" t="s">
        <v>451</v>
      </c>
      <c r="D11" t="s">
        <v>452</v>
      </c>
      <c r="E11" t="s">
        <v>453</v>
      </c>
      <c r="F11" t="s">
        <v>454</v>
      </c>
      <c r="G11" t="s">
        <v>416</v>
      </c>
    </row>
    <row r="12" spans="1:16">
      <c r="A12" t="s">
        <v>455</v>
      </c>
      <c r="B12" t="s">
        <v>418</v>
      </c>
      <c r="C12" t="s">
        <v>419</v>
      </c>
      <c r="D12" t="s">
        <v>438</v>
      </c>
      <c r="E12" t="s">
        <v>456</v>
      </c>
      <c r="F12" t="s">
        <v>457</v>
      </c>
      <c r="G12" t="s">
        <v>411</v>
      </c>
    </row>
    <row r="13" spans="1:16">
      <c r="A13" t="s">
        <v>245</v>
      </c>
      <c r="B13" t="s">
        <v>418</v>
      </c>
      <c r="C13" t="s">
        <v>419</v>
      </c>
      <c r="D13" t="s">
        <v>438</v>
      </c>
      <c r="E13" t="s">
        <v>456</v>
      </c>
      <c r="F13" t="s">
        <v>458</v>
      </c>
      <c r="G13" t="s">
        <v>411</v>
      </c>
    </row>
    <row r="14" spans="1:16">
      <c r="A14" t="s">
        <v>250</v>
      </c>
      <c r="B14" t="s">
        <v>407</v>
      </c>
      <c r="C14" t="s">
        <v>346</v>
      </c>
      <c r="D14" t="s">
        <v>443</v>
      </c>
      <c r="E14" t="s">
        <v>444</v>
      </c>
      <c r="F14" t="s">
        <v>346</v>
      </c>
      <c r="G14" t="s">
        <v>411</v>
      </c>
    </row>
    <row r="15" spans="1:16">
      <c r="A15" t="s">
        <v>262</v>
      </c>
      <c r="B15" t="s">
        <v>407</v>
      </c>
      <c r="C15" t="s">
        <v>346</v>
      </c>
      <c r="D15" t="s">
        <v>346</v>
      </c>
      <c r="E15" t="s">
        <v>346</v>
      </c>
      <c r="F15" t="s">
        <v>346</v>
      </c>
      <c r="G15" t="s">
        <v>411</v>
      </c>
    </row>
    <row r="16" spans="1:16">
      <c r="A16" t="s">
        <v>221</v>
      </c>
      <c r="B16" t="s">
        <v>407</v>
      </c>
      <c r="C16" t="s">
        <v>459</v>
      </c>
      <c r="D16" t="s">
        <v>443</v>
      </c>
      <c r="E16" t="s">
        <v>460</v>
      </c>
      <c r="F16" t="s">
        <v>461</v>
      </c>
      <c r="G16" t="s">
        <v>411</v>
      </c>
    </row>
    <row r="17" spans="1:7">
      <c r="A17" t="s">
        <v>220</v>
      </c>
      <c r="B17" t="s">
        <v>462</v>
      </c>
      <c r="C17" t="s">
        <v>463</v>
      </c>
      <c r="D17" t="s">
        <v>464</v>
      </c>
      <c r="E17" t="s">
        <v>465</v>
      </c>
      <c r="F17" t="s">
        <v>466</v>
      </c>
      <c r="G17" t="s">
        <v>411</v>
      </c>
    </row>
    <row r="18" spans="1:7">
      <c r="A18" t="s">
        <v>467</v>
      </c>
      <c r="B18" t="s">
        <v>429</v>
      </c>
      <c r="C18" t="s">
        <v>346</v>
      </c>
      <c r="D18" t="s">
        <v>346</v>
      </c>
      <c r="E18" t="s">
        <v>468</v>
      </c>
      <c r="F18" t="s">
        <v>469</v>
      </c>
      <c r="G18" t="s">
        <v>423</v>
      </c>
    </row>
    <row r="19" spans="1:7">
      <c r="A19" t="s">
        <v>470</v>
      </c>
      <c r="B19" t="s">
        <v>407</v>
      </c>
      <c r="C19" t="s">
        <v>346</v>
      </c>
      <c r="D19" t="s">
        <v>471</v>
      </c>
      <c r="E19" t="s">
        <v>472</v>
      </c>
      <c r="F19" t="s">
        <v>473</v>
      </c>
      <c r="G19" t="s">
        <v>427</v>
      </c>
    </row>
    <row r="20" spans="1:7">
      <c r="A20" t="s">
        <v>474</v>
      </c>
      <c r="B20" t="s">
        <v>475</v>
      </c>
      <c r="C20" t="s">
        <v>346</v>
      </c>
      <c r="D20" t="s">
        <v>346</v>
      </c>
      <c r="E20" t="s">
        <v>476</v>
      </c>
      <c r="F20" t="s">
        <v>477</v>
      </c>
      <c r="G20" t="s">
        <v>416</v>
      </c>
    </row>
    <row r="21" spans="1:7">
      <c r="A21" t="s">
        <v>478</v>
      </c>
      <c r="B21" t="s">
        <v>414</v>
      </c>
      <c r="C21" t="s">
        <v>346</v>
      </c>
      <c r="D21" t="s">
        <v>479</v>
      </c>
      <c r="E21" t="s">
        <v>480</v>
      </c>
      <c r="F21" t="s">
        <v>481</v>
      </c>
      <c r="G21" t="s">
        <v>423</v>
      </c>
    </row>
    <row r="22" spans="1:7">
      <c r="A22" t="s">
        <v>482</v>
      </c>
      <c r="B22" t="s">
        <v>407</v>
      </c>
      <c r="C22" t="s">
        <v>346</v>
      </c>
      <c r="D22" t="s">
        <v>483</v>
      </c>
      <c r="E22" t="s">
        <v>484</v>
      </c>
      <c r="F22" t="s">
        <v>485</v>
      </c>
      <c r="G22" t="s">
        <v>411</v>
      </c>
    </row>
    <row r="23" spans="1:7">
      <c r="A23" t="s">
        <v>486</v>
      </c>
      <c r="B23" t="s">
        <v>407</v>
      </c>
      <c r="C23" t="s">
        <v>346</v>
      </c>
      <c r="D23" t="s">
        <v>443</v>
      </c>
      <c r="E23" t="s">
        <v>487</v>
      </c>
      <c r="F23" t="s">
        <v>488</v>
      </c>
      <c r="G23" t="s">
        <v>411</v>
      </c>
    </row>
    <row r="24" spans="1:7">
      <c r="A24" t="s">
        <v>489</v>
      </c>
      <c r="B24" t="s">
        <v>462</v>
      </c>
      <c r="C24" t="s">
        <v>463</v>
      </c>
      <c r="D24" t="s">
        <v>464</v>
      </c>
      <c r="E24" t="s">
        <v>465</v>
      </c>
      <c r="F24" t="s">
        <v>490</v>
      </c>
      <c r="G24" t="s">
        <v>411</v>
      </c>
    </row>
    <row r="25" spans="1:7">
      <c r="A25" t="s">
        <v>491</v>
      </c>
      <c r="B25" t="s">
        <v>418</v>
      </c>
      <c r="C25" t="s">
        <v>419</v>
      </c>
      <c r="D25" t="s">
        <v>438</v>
      </c>
      <c r="E25" t="s">
        <v>456</v>
      </c>
      <c r="F25" t="s">
        <v>492</v>
      </c>
      <c r="G25" t="s">
        <v>411</v>
      </c>
    </row>
    <row r="26" spans="1:7">
      <c r="A26" t="s">
        <v>493</v>
      </c>
      <c r="B26" t="s">
        <v>429</v>
      </c>
      <c r="C26" t="s">
        <v>494</v>
      </c>
      <c r="D26" t="s">
        <v>495</v>
      </c>
      <c r="E26" t="s">
        <v>496</v>
      </c>
      <c r="F26" t="s">
        <v>497</v>
      </c>
      <c r="G26" t="s">
        <v>434</v>
      </c>
    </row>
    <row r="27" spans="1:7">
      <c r="A27" t="s">
        <v>498</v>
      </c>
      <c r="B27" t="s">
        <v>462</v>
      </c>
      <c r="C27" t="s">
        <v>346</v>
      </c>
      <c r="D27" t="s">
        <v>499</v>
      </c>
      <c r="E27" t="s">
        <v>500</v>
      </c>
      <c r="F27" t="s">
        <v>501</v>
      </c>
      <c r="G27" t="s">
        <v>502</v>
      </c>
    </row>
    <row r="28" spans="1:7">
      <c r="A28" t="s">
        <v>503</v>
      </c>
      <c r="B28" t="s">
        <v>462</v>
      </c>
      <c r="C28" t="s">
        <v>463</v>
      </c>
      <c r="D28" t="s">
        <v>504</v>
      </c>
      <c r="E28" t="s">
        <v>505</v>
      </c>
      <c r="F28" t="s">
        <v>506</v>
      </c>
      <c r="G28" t="s">
        <v>423</v>
      </c>
    </row>
    <row r="29" spans="1:7">
      <c r="A29" t="s">
        <v>507</v>
      </c>
      <c r="B29" t="s">
        <v>508</v>
      </c>
      <c r="C29" t="s">
        <v>509</v>
      </c>
      <c r="D29" t="s">
        <v>510</v>
      </c>
      <c r="E29" t="s">
        <v>346</v>
      </c>
      <c r="F29" t="s">
        <v>346</v>
      </c>
      <c r="G29" t="s">
        <v>422</v>
      </c>
    </row>
    <row r="30" spans="1:7">
      <c r="A30" t="s">
        <v>511</v>
      </c>
      <c r="B30" t="s">
        <v>418</v>
      </c>
      <c r="C30" t="s">
        <v>419</v>
      </c>
      <c r="D30" t="s">
        <v>438</v>
      </c>
      <c r="E30" t="s">
        <v>346</v>
      </c>
      <c r="F30" t="s">
        <v>346</v>
      </c>
      <c r="G30" t="s">
        <v>411</v>
      </c>
    </row>
    <row r="31" spans="1:7">
      <c r="A31" t="s">
        <v>512</v>
      </c>
      <c r="B31" t="s">
        <v>513</v>
      </c>
      <c r="C31" t="s">
        <v>514</v>
      </c>
      <c r="D31" t="s">
        <v>346</v>
      </c>
      <c r="E31" t="s">
        <v>346</v>
      </c>
      <c r="F31" t="s">
        <v>346</v>
      </c>
      <c r="G31" t="s">
        <v>416</v>
      </c>
    </row>
    <row r="32" spans="1:7">
      <c r="A32" t="s">
        <v>246</v>
      </c>
      <c r="B32" t="s">
        <v>513</v>
      </c>
      <c r="C32" t="s">
        <v>515</v>
      </c>
      <c r="D32" t="s">
        <v>346</v>
      </c>
      <c r="E32" t="s">
        <v>346</v>
      </c>
      <c r="F32" t="s">
        <v>346</v>
      </c>
      <c r="G32" t="s">
        <v>416</v>
      </c>
    </row>
    <row r="33" spans="1:7">
      <c r="A33" t="s">
        <v>516</v>
      </c>
      <c r="B33" t="s">
        <v>462</v>
      </c>
      <c r="C33" t="s">
        <v>463</v>
      </c>
      <c r="D33" t="s">
        <v>464</v>
      </c>
      <c r="E33" t="s">
        <v>465</v>
      </c>
      <c r="F33" t="s">
        <v>517</v>
      </c>
      <c r="G33" t="s">
        <v>411</v>
      </c>
    </row>
    <row r="34" spans="1:7">
      <c r="A34" t="s">
        <v>518</v>
      </c>
      <c r="B34" t="s">
        <v>519</v>
      </c>
      <c r="C34" t="s">
        <v>346</v>
      </c>
      <c r="D34" t="s">
        <v>346</v>
      </c>
      <c r="E34" t="s">
        <v>346</v>
      </c>
      <c r="F34" t="s">
        <v>346</v>
      </c>
      <c r="G34" t="s">
        <v>422</v>
      </c>
    </row>
    <row r="35" spans="1:7">
      <c r="A35" t="s">
        <v>520</v>
      </c>
      <c r="B35" t="s">
        <v>462</v>
      </c>
      <c r="C35" t="s">
        <v>463</v>
      </c>
      <c r="D35" t="s">
        <v>464</v>
      </c>
      <c r="E35" t="s">
        <v>465</v>
      </c>
      <c r="F35" t="s">
        <v>521</v>
      </c>
      <c r="G35" t="s">
        <v>411</v>
      </c>
    </row>
    <row r="36" spans="1:7">
      <c r="A36" t="s">
        <v>522</v>
      </c>
      <c r="B36" t="s">
        <v>418</v>
      </c>
      <c r="C36" t="s">
        <v>419</v>
      </c>
      <c r="D36" t="s">
        <v>438</v>
      </c>
      <c r="E36" t="s">
        <v>456</v>
      </c>
      <c r="F36" t="s">
        <v>523</v>
      </c>
      <c r="G36" t="s">
        <v>411</v>
      </c>
    </row>
    <row r="37" spans="1:7">
      <c r="A37" t="s">
        <v>524</v>
      </c>
      <c r="B37" t="s">
        <v>414</v>
      </c>
      <c r="C37" t="s">
        <v>525</v>
      </c>
      <c r="D37" t="s">
        <v>526</v>
      </c>
      <c r="E37" t="s">
        <v>527</v>
      </c>
      <c r="F37" t="s">
        <v>528</v>
      </c>
      <c r="G37" t="s">
        <v>423</v>
      </c>
    </row>
    <row r="38" spans="1:7">
      <c r="A38" t="s">
        <v>529</v>
      </c>
      <c r="B38" t="s">
        <v>407</v>
      </c>
      <c r="C38" t="s">
        <v>346</v>
      </c>
      <c r="D38" t="s">
        <v>443</v>
      </c>
      <c r="E38" t="s">
        <v>444</v>
      </c>
      <c r="F38" t="s">
        <v>530</v>
      </c>
      <c r="G38" t="s">
        <v>411</v>
      </c>
    </row>
    <row r="39" spans="1:7">
      <c r="A39" t="s">
        <v>531</v>
      </c>
      <c r="B39" t="s">
        <v>418</v>
      </c>
      <c r="C39" t="s">
        <v>419</v>
      </c>
      <c r="D39" t="s">
        <v>532</v>
      </c>
      <c r="E39" t="s">
        <v>533</v>
      </c>
      <c r="F39" t="s">
        <v>534</v>
      </c>
      <c r="G39" t="s">
        <v>422</v>
      </c>
    </row>
    <row r="40" spans="1:7">
      <c r="A40" t="s">
        <v>535</v>
      </c>
      <c r="B40" t="s">
        <v>418</v>
      </c>
      <c r="C40" t="s">
        <v>419</v>
      </c>
      <c r="D40" t="s">
        <v>532</v>
      </c>
      <c r="E40" t="s">
        <v>533</v>
      </c>
      <c r="F40" t="s">
        <v>536</v>
      </c>
      <c r="G40" t="s">
        <v>422</v>
      </c>
    </row>
    <row r="41" spans="1:7">
      <c r="A41" t="s">
        <v>537</v>
      </c>
      <c r="B41" t="s">
        <v>407</v>
      </c>
      <c r="C41" t="s">
        <v>346</v>
      </c>
      <c r="D41" t="s">
        <v>538</v>
      </c>
      <c r="E41" t="s">
        <v>539</v>
      </c>
      <c r="F41" t="s">
        <v>540</v>
      </c>
      <c r="G41" t="s">
        <v>423</v>
      </c>
    </row>
    <row r="42" spans="1:7">
      <c r="A42" t="s">
        <v>231</v>
      </c>
      <c r="B42" t="s">
        <v>414</v>
      </c>
      <c r="C42" t="s">
        <v>525</v>
      </c>
      <c r="D42" t="s">
        <v>541</v>
      </c>
      <c r="E42" t="s">
        <v>542</v>
      </c>
      <c r="F42" t="s">
        <v>543</v>
      </c>
      <c r="G42" t="s">
        <v>427</v>
      </c>
    </row>
    <row r="43" spans="1:7">
      <c r="A43" t="s">
        <v>226</v>
      </c>
      <c r="B43" t="s">
        <v>462</v>
      </c>
      <c r="C43" t="s">
        <v>346</v>
      </c>
      <c r="D43" t="s">
        <v>346</v>
      </c>
      <c r="E43" t="s">
        <v>346</v>
      </c>
      <c r="F43" t="s">
        <v>346</v>
      </c>
      <c r="G43" t="s">
        <v>422</v>
      </c>
    </row>
    <row r="44" spans="1:7">
      <c r="A44" t="s">
        <v>544</v>
      </c>
      <c r="B44" t="s">
        <v>414</v>
      </c>
      <c r="C44" t="s">
        <v>525</v>
      </c>
      <c r="D44" t="s">
        <v>479</v>
      </c>
      <c r="E44" t="s">
        <v>545</v>
      </c>
      <c r="F44" t="s">
        <v>546</v>
      </c>
      <c r="G44" t="s">
        <v>423</v>
      </c>
    </row>
    <row r="45" spans="1:7">
      <c r="A45" t="s">
        <v>547</v>
      </c>
      <c r="B45" t="s">
        <v>429</v>
      </c>
      <c r="C45" t="s">
        <v>430</v>
      </c>
      <c r="D45" t="s">
        <v>431</v>
      </c>
      <c r="E45" t="s">
        <v>432</v>
      </c>
      <c r="F45" t="s">
        <v>548</v>
      </c>
      <c r="G45" t="s">
        <v>434</v>
      </c>
    </row>
    <row r="46" spans="1:7">
      <c r="A46" t="s">
        <v>549</v>
      </c>
      <c r="B46" t="s">
        <v>418</v>
      </c>
      <c r="C46" t="s">
        <v>419</v>
      </c>
      <c r="D46" t="s">
        <v>438</v>
      </c>
      <c r="E46" t="s">
        <v>456</v>
      </c>
      <c r="F46" t="s">
        <v>550</v>
      </c>
      <c r="G46" t="s">
        <v>411</v>
      </c>
    </row>
    <row r="47" spans="1:7">
      <c r="A47" t="s">
        <v>551</v>
      </c>
      <c r="B47" t="s">
        <v>429</v>
      </c>
      <c r="C47" t="s">
        <v>430</v>
      </c>
      <c r="D47" t="s">
        <v>552</v>
      </c>
      <c r="E47" t="s">
        <v>553</v>
      </c>
      <c r="F47" t="s">
        <v>554</v>
      </c>
      <c r="G47" t="s">
        <v>423</v>
      </c>
    </row>
    <row r="48" spans="1:7">
      <c r="A48" t="s">
        <v>555</v>
      </c>
      <c r="B48" t="s">
        <v>508</v>
      </c>
      <c r="C48" t="s">
        <v>556</v>
      </c>
      <c r="D48" t="s">
        <v>346</v>
      </c>
      <c r="E48" t="s">
        <v>346</v>
      </c>
      <c r="F48" t="s">
        <v>346</v>
      </c>
      <c r="G48" t="s">
        <v>423</v>
      </c>
    </row>
    <row r="49" spans="1:7">
      <c r="A49" t="s">
        <v>557</v>
      </c>
      <c r="B49" t="s">
        <v>418</v>
      </c>
      <c r="C49" t="s">
        <v>419</v>
      </c>
      <c r="D49" t="s">
        <v>438</v>
      </c>
      <c r="E49" t="s">
        <v>456</v>
      </c>
      <c r="F49" t="s">
        <v>346</v>
      </c>
      <c r="G49" t="s">
        <v>411</v>
      </c>
    </row>
    <row r="50" spans="1:7">
      <c r="A50" t="s">
        <v>558</v>
      </c>
      <c r="B50" t="s">
        <v>418</v>
      </c>
      <c r="C50" t="s">
        <v>419</v>
      </c>
      <c r="D50" t="s">
        <v>346</v>
      </c>
      <c r="E50" t="s">
        <v>346</v>
      </c>
      <c r="F50" t="s">
        <v>346</v>
      </c>
      <c r="G50" t="s">
        <v>502</v>
      </c>
    </row>
    <row r="51" spans="1:7">
      <c r="A51" t="s">
        <v>260</v>
      </c>
      <c r="B51" t="s">
        <v>462</v>
      </c>
      <c r="C51" t="s">
        <v>463</v>
      </c>
      <c r="D51" t="s">
        <v>464</v>
      </c>
      <c r="E51" t="s">
        <v>465</v>
      </c>
      <c r="F51" t="s">
        <v>346</v>
      </c>
      <c r="G51" t="s">
        <v>411</v>
      </c>
    </row>
    <row r="52" spans="1:7">
      <c r="A52" t="s">
        <v>559</v>
      </c>
      <c r="B52" t="s">
        <v>560</v>
      </c>
      <c r="C52" t="s">
        <v>346</v>
      </c>
      <c r="D52" t="s">
        <v>346</v>
      </c>
      <c r="E52" t="s">
        <v>561</v>
      </c>
      <c r="F52" t="s">
        <v>346</v>
      </c>
      <c r="G52" t="s">
        <v>562</v>
      </c>
    </row>
    <row r="53" spans="1:7">
      <c r="A53" t="s">
        <v>563</v>
      </c>
      <c r="B53" t="s">
        <v>429</v>
      </c>
      <c r="C53" t="s">
        <v>430</v>
      </c>
      <c r="D53" t="s">
        <v>564</v>
      </c>
      <c r="E53" t="s">
        <v>565</v>
      </c>
      <c r="F53" t="s">
        <v>566</v>
      </c>
      <c r="G53" t="s">
        <v>423</v>
      </c>
    </row>
    <row r="54" spans="1:7">
      <c r="A54" t="s">
        <v>261</v>
      </c>
      <c r="B54" t="s">
        <v>450</v>
      </c>
      <c r="C54" t="s">
        <v>451</v>
      </c>
      <c r="D54" t="s">
        <v>452</v>
      </c>
      <c r="E54" t="s">
        <v>453</v>
      </c>
      <c r="F54" t="s">
        <v>346</v>
      </c>
      <c r="G54" t="s">
        <v>416</v>
      </c>
    </row>
    <row r="55" spans="1:7">
      <c r="A55" t="s">
        <v>567</v>
      </c>
      <c r="B55" t="s">
        <v>429</v>
      </c>
      <c r="C55" t="s">
        <v>430</v>
      </c>
      <c r="D55" t="s">
        <v>564</v>
      </c>
      <c r="E55" t="s">
        <v>565</v>
      </c>
      <c r="F55" t="s">
        <v>568</v>
      </c>
      <c r="G55" t="s">
        <v>423</v>
      </c>
    </row>
    <row r="56" spans="1:7">
      <c r="A56" t="s">
        <v>247</v>
      </c>
      <c r="B56" t="s">
        <v>569</v>
      </c>
      <c r="C56" t="s">
        <v>570</v>
      </c>
      <c r="D56" t="s">
        <v>571</v>
      </c>
      <c r="E56" t="s">
        <v>572</v>
      </c>
      <c r="F56" t="s">
        <v>346</v>
      </c>
      <c r="G56" t="s">
        <v>502</v>
      </c>
    </row>
    <row r="57" spans="1:7">
      <c r="A57" t="s">
        <v>216</v>
      </c>
      <c r="B57" t="s">
        <v>429</v>
      </c>
      <c r="C57" t="s">
        <v>430</v>
      </c>
      <c r="D57" t="s">
        <v>431</v>
      </c>
      <c r="E57" t="s">
        <v>432</v>
      </c>
      <c r="F57" t="s">
        <v>346</v>
      </c>
      <c r="G57" t="s">
        <v>434</v>
      </c>
    </row>
    <row r="58" spans="1:7">
      <c r="A58" t="s">
        <v>573</v>
      </c>
      <c r="B58" t="s">
        <v>414</v>
      </c>
      <c r="C58" t="s">
        <v>525</v>
      </c>
      <c r="D58" t="s">
        <v>541</v>
      </c>
      <c r="E58" t="s">
        <v>542</v>
      </c>
      <c r="F58" t="s">
        <v>574</v>
      </c>
      <c r="G58" t="s">
        <v>411</v>
      </c>
    </row>
    <row r="59" spans="1:7">
      <c r="A59" t="s">
        <v>575</v>
      </c>
      <c r="B59" t="s">
        <v>429</v>
      </c>
      <c r="C59" t="s">
        <v>430</v>
      </c>
      <c r="D59" t="s">
        <v>552</v>
      </c>
      <c r="E59" t="s">
        <v>553</v>
      </c>
      <c r="F59" t="s">
        <v>346</v>
      </c>
      <c r="G59" t="s">
        <v>411</v>
      </c>
    </row>
    <row r="60" spans="1:7">
      <c r="A60" t="s">
        <v>264</v>
      </c>
      <c r="B60" t="s">
        <v>418</v>
      </c>
      <c r="C60" t="s">
        <v>346</v>
      </c>
      <c r="D60" t="s">
        <v>346</v>
      </c>
      <c r="E60" t="s">
        <v>576</v>
      </c>
      <c r="F60" t="s">
        <v>577</v>
      </c>
      <c r="G60" t="s">
        <v>411</v>
      </c>
    </row>
    <row r="61" spans="1:7">
      <c r="A61" t="s">
        <v>219</v>
      </c>
      <c r="B61" t="s">
        <v>414</v>
      </c>
      <c r="C61" t="s">
        <v>578</v>
      </c>
      <c r="D61" t="s">
        <v>579</v>
      </c>
      <c r="E61" t="s">
        <v>580</v>
      </c>
      <c r="F61" t="s">
        <v>346</v>
      </c>
      <c r="G61" t="s">
        <v>423</v>
      </c>
    </row>
    <row r="62" spans="1:7">
      <c r="A62" t="s">
        <v>581</v>
      </c>
      <c r="B62" t="s">
        <v>418</v>
      </c>
      <c r="C62" t="s">
        <v>346</v>
      </c>
      <c r="D62" t="s">
        <v>346</v>
      </c>
      <c r="E62" t="s">
        <v>582</v>
      </c>
      <c r="F62" t="s">
        <v>583</v>
      </c>
      <c r="G62" t="s">
        <v>562</v>
      </c>
    </row>
    <row r="63" spans="1:7">
      <c r="A63" t="s">
        <v>584</v>
      </c>
      <c r="B63" t="s">
        <v>462</v>
      </c>
      <c r="C63" t="s">
        <v>463</v>
      </c>
      <c r="D63" t="s">
        <v>585</v>
      </c>
      <c r="E63" t="s">
        <v>586</v>
      </c>
      <c r="F63" t="s">
        <v>587</v>
      </c>
      <c r="G63" t="s">
        <v>434</v>
      </c>
    </row>
    <row r="64" spans="1:7">
      <c r="A64" t="s">
        <v>588</v>
      </c>
      <c r="B64" t="s">
        <v>475</v>
      </c>
      <c r="C64" t="s">
        <v>346</v>
      </c>
      <c r="D64" t="s">
        <v>346</v>
      </c>
      <c r="E64" t="s">
        <v>476</v>
      </c>
      <c r="F64" t="s">
        <v>346</v>
      </c>
      <c r="G64" t="s">
        <v>416</v>
      </c>
    </row>
    <row r="65" spans="1:7">
      <c r="A65" t="s">
        <v>263</v>
      </c>
      <c r="B65" t="s">
        <v>407</v>
      </c>
      <c r="C65" t="s">
        <v>459</v>
      </c>
      <c r="D65" t="s">
        <v>443</v>
      </c>
      <c r="E65" t="s">
        <v>487</v>
      </c>
      <c r="F65" t="s">
        <v>589</v>
      </c>
      <c r="G65" t="s">
        <v>411</v>
      </c>
    </row>
    <row r="66" spans="1:7">
      <c r="A66" t="s">
        <v>242</v>
      </c>
      <c r="B66" t="s">
        <v>407</v>
      </c>
      <c r="C66" t="s">
        <v>346</v>
      </c>
      <c r="D66" t="s">
        <v>346</v>
      </c>
      <c r="E66" t="s">
        <v>346</v>
      </c>
      <c r="F66" t="s">
        <v>346</v>
      </c>
      <c r="G66" t="s">
        <v>411</v>
      </c>
    </row>
    <row r="67" spans="1:7">
      <c r="A67" t="s">
        <v>590</v>
      </c>
      <c r="B67" t="s">
        <v>418</v>
      </c>
      <c r="C67" t="s">
        <v>419</v>
      </c>
      <c r="D67" t="s">
        <v>438</v>
      </c>
      <c r="E67" t="s">
        <v>346</v>
      </c>
      <c r="F67" t="s">
        <v>591</v>
      </c>
      <c r="G67" t="s">
        <v>416</v>
      </c>
    </row>
    <row r="68" spans="1:7">
      <c r="A68" t="s">
        <v>592</v>
      </c>
      <c r="B68" t="s">
        <v>418</v>
      </c>
      <c r="C68" t="s">
        <v>346</v>
      </c>
      <c r="D68" t="s">
        <v>346</v>
      </c>
      <c r="E68" t="s">
        <v>576</v>
      </c>
      <c r="F68" t="s">
        <v>593</v>
      </c>
      <c r="G68" t="s">
        <v>411</v>
      </c>
    </row>
    <row r="69" spans="1:7">
      <c r="A69" t="s">
        <v>594</v>
      </c>
      <c r="B69" t="s">
        <v>407</v>
      </c>
      <c r="C69" t="s">
        <v>346</v>
      </c>
      <c r="D69" t="s">
        <v>443</v>
      </c>
      <c r="E69" t="s">
        <v>487</v>
      </c>
      <c r="F69" t="s">
        <v>595</v>
      </c>
      <c r="G69" t="s">
        <v>411</v>
      </c>
    </row>
    <row r="70" spans="1:7">
      <c r="A70" t="s">
        <v>596</v>
      </c>
      <c r="B70" t="s">
        <v>407</v>
      </c>
      <c r="C70" t="s">
        <v>346</v>
      </c>
      <c r="D70" t="s">
        <v>443</v>
      </c>
      <c r="E70" t="s">
        <v>487</v>
      </c>
      <c r="F70" t="s">
        <v>597</v>
      </c>
      <c r="G70" t="s">
        <v>411</v>
      </c>
    </row>
    <row r="71" spans="1:7">
      <c r="A71" t="s">
        <v>598</v>
      </c>
      <c r="B71" t="s">
        <v>450</v>
      </c>
      <c r="C71" t="s">
        <v>451</v>
      </c>
      <c r="D71" t="s">
        <v>452</v>
      </c>
      <c r="E71" t="s">
        <v>453</v>
      </c>
      <c r="F71" t="s">
        <v>599</v>
      </c>
      <c r="G71" t="s">
        <v>416</v>
      </c>
    </row>
    <row r="72" spans="1:7">
      <c r="A72" t="s">
        <v>600</v>
      </c>
      <c r="B72" t="s">
        <v>462</v>
      </c>
      <c r="C72" t="s">
        <v>463</v>
      </c>
      <c r="D72" t="s">
        <v>504</v>
      </c>
      <c r="E72" t="s">
        <v>505</v>
      </c>
      <c r="F72" t="s">
        <v>346</v>
      </c>
      <c r="G72" t="s">
        <v>423</v>
      </c>
    </row>
    <row r="73" spans="1:7">
      <c r="A73" t="s">
        <v>601</v>
      </c>
      <c r="B73" t="s">
        <v>414</v>
      </c>
      <c r="C73" t="s">
        <v>578</v>
      </c>
      <c r="D73" t="s">
        <v>602</v>
      </c>
      <c r="E73" t="s">
        <v>346</v>
      </c>
      <c r="F73" t="s">
        <v>346</v>
      </c>
      <c r="G73" t="s">
        <v>423</v>
      </c>
    </row>
    <row r="74" spans="1:7">
      <c r="A74" t="s">
        <v>603</v>
      </c>
      <c r="B74" t="s">
        <v>407</v>
      </c>
      <c r="C74" t="s">
        <v>346</v>
      </c>
      <c r="D74" t="s">
        <v>443</v>
      </c>
      <c r="E74" t="s">
        <v>487</v>
      </c>
      <c r="F74" t="s">
        <v>604</v>
      </c>
      <c r="G74" t="s">
        <v>411</v>
      </c>
    </row>
    <row r="75" spans="1:7">
      <c r="A75" t="s">
        <v>605</v>
      </c>
      <c r="B75" t="s">
        <v>429</v>
      </c>
      <c r="C75" t="s">
        <v>430</v>
      </c>
      <c r="D75" t="s">
        <v>606</v>
      </c>
      <c r="E75" t="s">
        <v>607</v>
      </c>
      <c r="F75" t="s">
        <v>608</v>
      </c>
      <c r="G75" t="s">
        <v>423</v>
      </c>
    </row>
    <row r="76" spans="1:7">
      <c r="A76" t="s">
        <v>609</v>
      </c>
      <c r="B76" t="s">
        <v>462</v>
      </c>
      <c r="C76" t="s">
        <v>463</v>
      </c>
      <c r="D76" t="s">
        <v>610</v>
      </c>
      <c r="E76" t="s">
        <v>611</v>
      </c>
      <c r="F76" t="s">
        <v>612</v>
      </c>
      <c r="G76" t="s">
        <v>416</v>
      </c>
    </row>
    <row r="77" spans="1:7">
      <c r="A77" t="s">
        <v>613</v>
      </c>
      <c r="B77" t="s">
        <v>429</v>
      </c>
      <c r="C77" t="s">
        <v>430</v>
      </c>
      <c r="D77" t="s">
        <v>431</v>
      </c>
      <c r="E77" t="s">
        <v>432</v>
      </c>
      <c r="F77" t="s">
        <v>614</v>
      </c>
      <c r="G77" t="s">
        <v>434</v>
      </c>
    </row>
    <row r="78" spans="1:7">
      <c r="A78" t="s">
        <v>615</v>
      </c>
      <c r="B78" t="s">
        <v>414</v>
      </c>
      <c r="C78" t="s">
        <v>578</v>
      </c>
      <c r="D78" t="s">
        <v>579</v>
      </c>
      <c r="E78" t="s">
        <v>580</v>
      </c>
      <c r="F78" t="s">
        <v>616</v>
      </c>
      <c r="G78" t="s">
        <v>423</v>
      </c>
    </row>
    <row r="79" spans="1:7">
      <c r="A79" t="s">
        <v>617</v>
      </c>
      <c r="B79" t="s">
        <v>429</v>
      </c>
      <c r="C79" t="s">
        <v>430</v>
      </c>
      <c r="D79" t="s">
        <v>618</v>
      </c>
      <c r="E79" t="s">
        <v>619</v>
      </c>
      <c r="F79" t="s">
        <v>620</v>
      </c>
      <c r="G79" t="s">
        <v>427</v>
      </c>
    </row>
    <row r="80" spans="1:7">
      <c r="A80" t="s">
        <v>621</v>
      </c>
      <c r="B80" t="s">
        <v>462</v>
      </c>
      <c r="C80" t="s">
        <v>463</v>
      </c>
      <c r="D80" t="s">
        <v>504</v>
      </c>
      <c r="E80" t="s">
        <v>622</v>
      </c>
      <c r="F80" t="s">
        <v>623</v>
      </c>
      <c r="G80" t="s">
        <v>411</v>
      </c>
    </row>
    <row r="81" spans="1:7">
      <c r="A81" t="s">
        <v>624</v>
      </c>
      <c r="B81" t="s">
        <v>407</v>
      </c>
      <c r="C81" t="s">
        <v>459</v>
      </c>
      <c r="D81" t="s">
        <v>443</v>
      </c>
      <c r="E81" t="s">
        <v>625</v>
      </c>
      <c r="F81" t="s">
        <v>346</v>
      </c>
      <c r="G81" t="s">
        <v>411</v>
      </c>
    </row>
    <row r="82" spans="1:7">
      <c r="A82" t="s">
        <v>626</v>
      </c>
      <c r="B82" t="s">
        <v>418</v>
      </c>
      <c r="C82" t="s">
        <v>419</v>
      </c>
      <c r="D82" t="s">
        <v>438</v>
      </c>
      <c r="E82" t="s">
        <v>456</v>
      </c>
      <c r="F82" t="s">
        <v>627</v>
      </c>
      <c r="G82" t="s">
        <v>411</v>
      </c>
    </row>
    <row r="83" spans="1:7">
      <c r="A83" t="s">
        <v>628</v>
      </c>
      <c r="B83" t="s">
        <v>414</v>
      </c>
      <c r="C83" t="s">
        <v>525</v>
      </c>
      <c r="D83" t="s">
        <v>541</v>
      </c>
      <c r="E83" t="s">
        <v>542</v>
      </c>
      <c r="F83" t="s">
        <v>629</v>
      </c>
      <c r="G83" t="s">
        <v>411</v>
      </c>
    </row>
    <row r="84" spans="1:7">
      <c r="A84" t="s">
        <v>212</v>
      </c>
      <c r="B84" t="s">
        <v>450</v>
      </c>
      <c r="C84" t="s">
        <v>346</v>
      </c>
      <c r="D84" t="s">
        <v>346</v>
      </c>
      <c r="E84" t="s">
        <v>346</v>
      </c>
      <c r="F84" t="s">
        <v>346</v>
      </c>
      <c r="G84" t="s">
        <v>416</v>
      </c>
    </row>
    <row r="85" spans="1:7">
      <c r="A85" t="s">
        <v>237</v>
      </c>
      <c r="B85" t="s">
        <v>414</v>
      </c>
      <c r="C85" t="s">
        <v>578</v>
      </c>
      <c r="D85" t="s">
        <v>630</v>
      </c>
      <c r="E85" t="s">
        <v>346</v>
      </c>
      <c r="F85" t="s">
        <v>346</v>
      </c>
      <c r="G85" t="s">
        <v>423</v>
      </c>
    </row>
    <row r="86" spans="1:7">
      <c r="A86" t="s">
        <v>631</v>
      </c>
      <c r="B86" t="s">
        <v>429</v>
      </c>
      <c r="C86" t="s">
        <v>430</v>
      </c>
      <c r="D86" t="s">
        <v>552</v>
      </c>
      <c r="E86" t="s">
        <v>632</v>
      </c>
      <c r="F86" t="s">
        <v>633</v>
      </c>
      <c r="G86" t="s">
        <v>423</v>
      </c>
    </row>
    <row r="87" spans="1:7">
      <c r="A87" t="s">
        <v>634</v>
      </c>
      <c r="B87" t="s">
        <v>414</v>
      </c>
      <c r="C87" t="s">
        <v>578</v>
      </c>
      <c r="D87" t="s">
        <v>602</v>
      </c>
      <c r="E87" t="s">
        <v>635</v>
      </c>
      <c r="F87" t="s">
        <v>636</v>
      </c>
      <c r="G87" t="s">
        <v>423</v>
      </c>
    </row>
    <row r="88" spans="1:7">
      <c r="A88" t="s">
        <v>637</v>
      </c>
      <c r="B88" t="s">
        <v>407</v>
      </c>
      <c r="C88" t="s">
        <v>346</v>
      </c>
      <c r="D88" t="s">
        <v>443</v>
      </c>
      <c r="E88" t="s">
        <v>444</v>
      </c>
      <c r="F88" t="s">
        <v>346</v>
      </c>
      <c r="G88" t="s">
        <v>411</v>
      </c>
    </row>
    <row r="89" spans="1:7">
      <c r="A89" t="s">
        <v>638</v>
      </c>
      <c r="B89" t="s">
        <v>414</v>
      </c>
      <c r="C89" t="s">
        <v>578</v>
      </c>
      <c r="D89" t="s">
        <v>639</v>
      </c>
      <c r="E89" t="s">
        <v>640</v>
      </c>
      <c r="F89" t="s">
        <v>641</v>
      </c>
      <c r="G89" t="s">
        <v>423</v>
      </c>
    </row>
    <row r="90" spans="1:7">
      <c r="A90" t="s">
        <v>248</v>
      </c>
      <c r="B90" t="s">
        <v>437</v>
      </c>
      <c r="C90" t="s">
        <v>419</v>
      </c>
      <c r="D90" t="s">
        <v>438</v>
      </c>
      <c r="E90" t="s">
        <v>437</v>
      </c>
      <c r="F90" t="s">
        <v>346</v>
      </c>
      <c r="G90" t="s">
        <v>411</v>
      </c>
    </row>
    <row r="91" spans="1:7">
      <c r="A91" t="s">
        <v>642</v>
      </c>
      <c r="B91" t="s">
        <v>418</v>
      </c>
      <c r="C91" t="s">
        <v>419</v>
      </c>
      <c r="D91" t="s">
        <v>438</v>
      </c>
      <c r="E91" t="s">
        <v>643</v>
      </c>
      <c r="F91" t="s">
        <v>346</v>
      </c>
      <c r="G91" t="s">
        <v>644</v>
      </c>
    </row>
    <row r="92" spans="1:7">
      <c r="A92" t="s">
        <v>645</v>
      </c>
      <c r="B92" t="s">
        <v>462</v>
      </c>
      <c r="C92" t="s">
        <v>646</v>
      </c>
      <c r="D92" t="s">
        <v>647</v>
      </c>
      <c r="E92" t="s">
        <v>648</v>
      </c>
      <c r="F92" t="s">
        <v>649</v>
      </c>
      <c r="G92" t="s">
        <v>411</v>
      </c>
    </row>
    <row r="93" spans="1:7">
      <c r="A93" t="s">
        <v>650</v>
      </c>
      <c r="B93" t="s">
        <v>414</v>
      </c>
      <c r="C93" t="s">
        <v>578</v>
      </c>
      <c r="D93" t="s">
        <v>579</v>
      </c>
      <c r="E93" t="s">
        <v>651</v>
      </c>
      <c r="F93" t="s">
        <v>346</v>
      </c>
      <c r="G93" t="s">
        <v>423</v>
      </c>
    </row>
    <row r="94" spans="1:7">
      <c r="A94" t="s">
        <v>652</v>
      </c>
      <c r="B94" t="s">
        <v>414</v>
      </c>
      <c r="C94" t="s">
        <v>346</v>
      </c>
      <c r="D94" t="s">
        <v>346</v>
      </c>
      <c r="E94" t="s">
        <v>346</v>
      </c>
      <c r="F94" t="s">
        <v>346</v>
      </c>
      <c r="G94" t="s">
        <v>423</v>
      </c>
    </row>
    <row r="95" spans="1:7">
      <c r="A95" t="s">
        <v>653</v>
      </c>
      <c r="B95" t="s">
        <v>414</v>
      </c>
      <c r="C95" t="s">
        <v>578</v>
      </c>
      <c r="D95" t="s">
        <v>346</v>
      </c>
      <c r="E95" t="s">
        <v>346</v>
      </c>
      <c r="F95" t="s">
        <v>346</v>
      </c>
      <c r="G95" t="s">
        <v>423</v>
      </c>
    </row>
    <row r="96" spans="1:7">
      <c r="A96" t="s">
        <v>654</v>
      </c>
      <c r="B96" t="s">
        <v>418</v>
      </c>
      <c r="C96" t="s">
        <v>419</v>
      </c>
      <c r="D96" t="s">
        <v>655</v>
      </c>
      <c r="E96" t="s">
        <v>656</v>
      </c>
      <c r="F96" t="s">
        <v>657</v>
      </c>
      <c r="G96" t="s">
        <v>411</v>
      </c>
    </row>
    <row r="97" spans="1:7">
      <c r="A97" t="s">
        <v>658</v>
      </c>
      <c r="B97" t="s">
        <v>462</v>
      </c>
      <c r="C97" t="s">
        <v>646</v>
      </c>
      <c r="D97" t="s">
        <v>647</v>
      </c>
      <c r="E97" t="s">
        <v>346</v>
      </c>
      <c r="F97" t="s">
        <v>346</v>
      </c>
      <c r="G97" t="s">
        <v>411</v>
      </c>
    </row>
    <row r="98" spans="1:7">
      <c r="A98" t="s">
        <v>244</v>
      </c>
      <c r="B98" t="s">
        <v>418</v>
      </c>
      <c r="C98" t="s">
        <v>419</v>
      </c>
      <c r="D98" t="s">
        <v>346</v>
      </c>
      <c r="E98" t="s">
        <v>346</v>
      </c>
      <c r="F98" t="s">
        <v>346</v>
      </c>
      <c r="G98" t="s">
        <v>502</v>
      </c>
    </row>
    <row r="99" spans="1:7">
      <c r="A99" t="s">
        <v>251</v>
      </c>
      <c r="B99" t="s">
        <v>418</v>
      </c>
      <c r="C99" t="s">
        <v>419</v>
      </c>
      <c r="D99" t="s">
        <v>438</v>
      </c>
      <c r="E99" t="s">
        <v>456</v>
      </c>
      <c r="F99" t="s">
        <v>659</v>
      </c>
      <c r="G99" t="s">
        <v>411</v>
      </c>
    </row>
    <row r="100" spans="1:7">
      <c r="A100" t="s">
        <v>660</v>
      </c>
      <c r="B100" t="s">
        <v>407</v>
      </c>
      <c r="C100" t="s">
        <v>346</v>
      </c>
      <c r="D100" t="s">
        <v>443</v>
      </c>
      <c r="E100" t="s">
        <v>460</v>
      </c>
      <c r="F100" t="s">
        <v>346</v>
      </c>
      <c r="G100" t="s">
        <v>411</v>
      </c>
    </row>
    <row r="101" spans="1:7">
      <c r="A101" t="s">
        <v>661</v>
      </c>
      <c r="B101" t="s">
        <v>407</v>
      </c>
      <c r="C101" t="s">
        <v>459</v>
      </c>
      <c r="D101" t="s">
        <v>443</v>
      </c>
      <c r="E101" t="s">
        <v>625</v>
      </c>
      <c r="F101" t="s">
        <v>662</v>
      </c>
      <c r="G101" t="s">
        <v>411</v>
      </c>
    </row>
    <row r="102" spans="1:7">
      <c r="A102" t="s">
        <v>663</v>
      </c>
      <c r="B102" t="s">
        <v>450</v>
      </c>
      <c r="C102" t="s">
        <v>451</v>
      </c>
      <c r="D102" t="s">
        <v>452</v>
      </c>
      <c r="E102" t="s">
        <v>453</v>
      </c>
      <c r="F102" t="s">
        <v>664</v>
      </c>
      <c r="G102" t="s">
        <v>416</v>
      </c>
    </row>
    <row r="103" spans="1:7">
      <c r="A103" t="s">
        <v>232</v>
      </c>
      <c r="B103" t="s">
        <v>450</v>
      </c>
      <c r="C103" s="7" t="s">
        <v>665</v>
      </c>
      <c r="D103" t="s">
        <v>346</v>
      </c>
      <c r="E103" s="6" t="s">
        <v>453</v>
      </c>
      <c r="F103" t="s">
        <v>346</v>
      </c>
      <c r="G103" t="s">
        <v>416</v>
      </c>
    </row>
    <row r="104" spans="1:7">
      <c r="A104" t="s">
        <v>218</v>
      </c>
      <c r="B104" s="8" t="s">
        <v>429</v>
      </c>
      <c r="C104" s="9" t="s">
        <v>666</v>
      </c>
      <c r="D104" s="8" t="s">
        <v>667</v>
      </c>
      <c r="E104" s="8" t="s">
        <v>668</v>
      </c>
      <c r="F104" t="s">
        <v>669</v>
      </c>
      <c r="G104" t="s">
        <v>411</v>
      </c>
    </row>
    <row r="105" spans="1:7">
      <c r="A105" t="s">
        <v>227</v>
      </c>
      <c r="B105" t="s">
        <v>462</v>
      </c>
      <c r="C105" s="7" t="s">
        <v>670</v>
      </c>
      <c r="D105" s="7" t="s">
        <v>671</v>
      </c>
      <c r="E105" t="s">
        <v>672</v>
      </c>
      <c r="F105" t="s">
        <v>673</v>
      </c>
      <c r="G105" t="s">
        <v>411</v>
      </c>
    </row>
    <row r="106" spans="1:7">
      <c r="A106" t="s">
        <v>228</v>
      </c>
      <c r="B106" t="s">
        <v>418</v>
      </c>
      <c r="C106" t="s">
        <v>674</v>
      </c>
      <c r="D106" t="s">
        <v>675</v>
      </c>
      <c r="E106" t="s">
        <v>676</v>
      </c>
      <c r="F106" t="s">
        <v>346</v>
      </c>
      <c r="G106" t="s">
        <v>416</v>
      </c>
    </row>
    <row r="107" spans="1:7">
      <c r="A107" t="s">
        <v>243</v>
      </c>
      <c r="B107" t="s">
        <v>677</v>
      </c>
      <c r="C107" t="s">
        <v>430</v>
      </c>
      <c r="D107" t="s">
        <v>495</v>
      </c>
      <c r="E107" t="s">
        <v>678</v>
      </c>
      <c r="F107" t="s">
        <v>346</v>
      </c>
      <c r="G107" t="s">
        <v>411</v>
      </c>
    </row>
    <row r="108" spans="1:7">
      <c r="A108" t="s">
        <v>266</v>
      </c>
      <c r="B108" s="7" t="s">
        <v>407</v>
      </c>
      <c r="C108" t="s">
        <v>679</v>
      </c>
      <c r="D108" t="s">
        <v>680</v>
      </c>
      <c r="E108" t="s">
        <v>460</v>
      </c>
      <c r="F108" t="s">
        <v>681</v>
      </c>
      <c r="G108" t="s">
        <v>411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E554-8F19-4E73-9AC5-6A8BA03764DD}">
  <dimension ref="A1:G49"/>
  <sheetViews>
    <sheetView workbookViewId="0">
      <selection activeCell="I5" sqref="I5"/>
    </sheetView>
  </sheetViews>
  <sheetFormatPr defaultRowHeight="15"/>
  <cols>
    <col min="1" max="1" width="11.140625" bestFit="1" customWidth="1"/>
    <col min="3" max="3" width="17" customWidth="1"/>
  </cols>
  <sheetData>
    <row r="1" spans="1:7">
      <c r="A1" s="36" t="s">
        <v>41</v>
      </c>
      <c r="B1" s="36" t="s">
        <v>89</v>
      </c>
      <c r="C1" s="36" t="s">
        <v>682</v>
      </c>
      <c r="D1" s="36" t="s">
        <v>683</v>
      </c>
      <c r="E1" s="36" t="s">
        <v>684</v>
      </c>
      <c r="F1" s="36" t="s">
        <v>685</v>
      </c>
      <c r="G1" s="36" t="s">
        <v>686</v>
      </c>
    </row>
    <row r="2" spans="1:7">
      <c r="A2" s="4">
        <v>45434</v>
      </c>
      <c r="B2" t="s">
        <v>98</v>
      </c>
      <c r="C2" t="s">
        <v>687</v>
      </c>
      <c r="D2">
        <v>0</v>
      </c>
      <c r="E2">
        <v>1</v>
      </c>
      <c r="F2">
        <v>0</v>
      </c>
      <c r="G2">
        <v>0</v>
      </c>
    </row>
    <row r="3" spans="1:7">
      <c r="A3" s="4">
        <v>45434</v>
      </c>
      <c r="B3" t="s">
        <v>98</v>
      </c>
      <c r="C3" t="s">
        <v>688</v>
      </c>
      <c r="D3">
        <v>2</v>
      </c>
      <c r="E3">
        <v>0</v>
      </c>
      <c r="F3">
        <v>0</v>
      </c>
      <c r="G3">
        <v>0</v>
      </c>
    </row>
    <row r="4" spans="1:7">
      <c r="A4" s="4">
        <v>45434</v>
      </c>
      <c r="B4" t="s">
        <v>98</v>
      </c>
      <c r="C4" t="s">
        <v>689</v>
      </c>
      <c r="D4">
        <v>0</v>
      </c>
      <c r="E4">
        <v>1</v>
      </c>
      <c r="F4">
        <v>0</v>
      </c>
      <c r="G4">
        <v>0</v>
      </c>
    </row>
    <row r="5" spans="1:7">
      <c r="A5" s="4">
        <v>45434</v>
      </c>
      <c r="B5" t="s">
        <v>98</v>
      </c>
      <c r="C5" t="s">
        <v>690</v>
      </c>
      <c r="D5">
        <v>0</v>
      </c>
      <c r="E5">
        <v>1</v>
      </c>
      <c r="F5">
        <v>0</v>
      </c>
      <c r="G5">
        <v>0</v>
      </c>
    </row>
    <row r="6" spans="1:7">
      <c r="A6" s="4">
        <v>45434</v>
      </c>
      <c r="B6" t="s">
        <v>98</v>
      </c>
      <c r="C6" t="s">
        <v>691</v>
      </c>
      <c r="D6">
        <v>0</v>
      </c>
      <c r="E6">
        <v>0</v>
      </c>
      <c r="F6">
        <v>1</v>
      </c>
      <c r="G6">
        <v>2</v>
      </c>
    </row>
    <row r="7" spans="1:7">
      <c r="A7" s="4">
        <v>45434</v>
      </c>
      <c r="B7" t="s">
        <v>98</v>
      </c>
      <c r="C7" t="s">
        <v>692</v>
      </c>
      <c r="D7">
        <v>0</v>
      </c>
      <c r="E7">
        <v>0</v>
      </c>
      <c r="F7">
        <v>0</v>
      </c>
      <c r="G7">
        <v>1</v>
      </c>
    </row>
    <row r="8" spans="1:7">
      <c r="A8" s="4">
        <v>45434</v>
      </c>
      <c r="B8" t="s">
        <v>98</v>
      </c>
      <c r="C8" t="s">
        <v>693</v>
      </c>
      <c r="D8">
        <v>0</v>
      </c>
      <c r="E8">
        <v>0</v>
      </c>
      <c r="F8">
        <v>0</v>
      </c>
      <c r="G8">
        <v>1</v>
      </c>
    </row>
    <row r="9" spans="1:7">
      <c r="A9" s="4">
        <v>45434</v>
      </c>
      <c r="B9" t="s">
        <v>104</v>
      </c>
      <c r="C9" t="s">
        <v>694</v>
      </c>
      <c r="D9">
        <v>1</v>
      </c>
      <c r="E9">
        <v>0</v>
      </c>
      <c r="F9">
        <v>1</v>
      </c>
      <c r="G9">
        <v>0</v>
      </c>
    </row>
    <row r="10" spans="1:7">
      <c r="A10" s="4">
        <v>45434</v>
      </c>
      <c r="B10" t="s">
        <v>104</v>
      </c>
      <c r="C10" t="s">
        <v>695</v>
      </c>
      <c r="D10">
        <v>1</v>
      </c>
      <c r="E10">
        <v>0</v>
      </c>
      <c r="F10">
        <v>0</v>
      </c>
      <c r="G10">
        <v>0</v>
      </c>
    </row>
    <row r="11" spans="1:7">
      <c r="A11" s="4">
        <v>45434</v>
      </c>
      <c r="B11" t="s">
        <v>104</v>
      </c>
      <c r="C11" t="s">
        <v>696</v>
      </c>
      <c r="D11">
        <v>0</v>
      </c>
      <c r="E11">
        <v>1</v>
      </c>
      <c r="F11">
        <v>0</v>
      </c>
      <c r="G11">
        <v>0</v>
      </c>
    </row>
    <row r="12" spans="1:7">
      <c r="A12" s="4">
        <v>45434</v>
      </c>
      <c r="B12" t="s">
        <v>104</v>
      </c>
      <c r="C12" t="s">
        <v>697</v>
      </c>
      <c r="D12">
        <v>0</v>
      </c>
      <c r="E12">
        <v>1</v>
      </c>
      <c r="F12">
        <v>0</v>
      </c>
      <c r="G12">
        <v>0</v>
      </c>
    </row>
    <row r="13" spans="1:7">
      <c r="A13" s="4">
        <v>45461</v>
      </c>
      <c r="B13" t="s">
        <v>9</v>
      </c>
      <c r="C13" t="s">
        <v>698</v>
      </c>
      <c r="D13">
        <v>0</v>
      </c>
      <c r="E13">
        <v>0</v>
      </c>
      <c r="F13">
        <v>0</v>
      </c>
      <c r="G13">
        <v>1</v>
      </c>
    </row>
    <row r="14" spans="1:7">
      <c r="A14" s="4">
        <v>45461</v>
      </c>
      <c r="B14" t="s">
        <v>9</v>
      </c>
      <c r="C14" t="s">
        <v>699</v>
      </c>
      <c r="D14">
        <v>0</v>
      </c>
      <c r="E14">
        <v>0</v>
      </c>
      <c r="F14">
        <v>0</v>
      </c>
      <c r="G14">
        <v>1</v>
      </c>
    </row>
    <row r="15" spans="1:7">
      <c r="A15" s="4">
        <v>45461</v>
      </c>
      <c r="B15" t="s">
        <v>9</v>
      </c>
      <c r="C15" t="s">
        <v>700</v>
      </c>
      <c r="D15">
        <v>0</v>
      </c>
      <c r="E15">
        <v>1</v>
      </c>
      <c r="F15">
        <v>0</v>
      </c>
      <c r="G15">
        <v>5</v>
      </c>
    </row>
    <row r="16" spans="1:7">
      <c r="A16" s="4">
        <v>45461</v>
      </c>
      <c r="B16" t="s">
        <v>9</v>
      </c>
      <c r="C16" t="s">
        <v>701</v>
      </c>
      <c r="D16">
        <v>0</v>
      </c>
      <c r="E16">
        <v>0</v>
      </c>
      <c r="F16">
        <v>0</v>
      </c>
      <c r="G16">
        <v>1</v>
      </c>
    </row>
    <row r="17" spans="1:7">
      <c r="A17" s="4">
        <v>45461</v>
      </c>
      <c r="B17" t="s">
        <v>9</v>
      </c>
      <c r="C17" t="s">
        <v>702</v>
      </c>
      <c r="D17">
        <v>0</v>
      </c>
      <c r="E17">
        <v>0</v>
      </c>
      <c r="F17">
        <v>2</v>
      </c>
      <c r="G17">
        <v>0</v>
      </c>
    </row>
    <row r="18" spans="1:7">
      <c r="A18" s="4">
        <v>45461</v>
      </c>
      <c r="B18" t="s">
        <v>12</v>
      </c>
      <c r="C18" t="s">
        <v>700</v>
      </c>
      <c r="D18">
        <v>0</v>
      </c>
      <c r="E18">
        <v>0</v>
      </c>
      <c r="F18">
        <v>0</v>
      </c>
      <c r="G18">
        <v>1</v>
      </c>
    </row>
    <row r="19" spans="1:7">
      <c r="A19" s="4">
        <v>45461</v>
      </c>
      <c r="B19" t="s">
        <v>12</v>
      </c>
      <c r="C19" t="s">
        <v>703</v>
      </c>
      <c r="D19">
        <v>0</v>
      </c>
      <c r="E19">
        <v>1</v>
      </c>
      <c r="F19">
        <v>0</v>
      </c>
      <c r="G19">
        <v>0</v>
      </c>
    </row>
    <row r="20" spans="1:7">
      <c r="A20" s="4">
        <v>45461</v>
      </c>
      <c r="B20" t="s">
        <v>12</v>
      </c>
      <c r="C20" t="s">
        <v>704</v>
      </c>
      <c r="D20">
        <v>0</v>
      </c>
      <c r="E20">
        <v>1</v>
      </c>
      <c r="F20">
        <v>0</v>
      </c>
      <c r="G20">
        <v>0</v>
      </c>
    </row>
    <row r="21" spans="1:7">
      <c r="A21" s="4">
        <v>45489</v>
      </c>
      <c r="B21" t="s">
        <v>9</v>
      </c>
      <c r="C21" t="s">
        <v>705</v>
      </c>
      <c r="D21">
        <v>0</v>
      </c>
      <c r="E21">
        <v>0</v>
      </c>
      <c r="F21">
        <v>2</v>
      </c>
      <c r="G21">
        <v>0</v>
      </c>
    </row>
    <row r="22" spans="1:7">
      <c r="A22" s="4">
        <v>45489</v>
      </c>
      <c r="B22" t="s">
        <v>9</v>
      </c>
      <c r="C22" t="s">
        <v>706</v>
      </c>
      <c r="D22">
        <v>0</v>
      </c>
      <c r="E22">
        <v>0</v>
      </c>
      <c r="F22">
        <v>1</v>
      </c>
      <c r="G22">
        <v>0</v>
      </c>
    </row>
    <row r="23" spans="1:7">
      <c r="A23" s="4">
        <v>45489</v>
      </c>
      <c r="B23" t="s">
        <v>9</v>
      </c>
      <c r="C23" t="s">
        <v>700</v>
      </c>
      <c r="D23">
        <v>0</v>
      </c>
      <c r="E23">
        <v>1</v>
      </c>
      <c r="F23">
        <v>0</v>
      </c>
      <c r="G23">
        <v>51</v>
      </c>
    </row>
    <row r="24" spans="1:7">
      <c r="A24" s="4">
        <v>45489</v>
      </c>
      <c r="B24" t="s">
        <v>9</v>
      </c>
      <c r="C24" t="s">
        <v>707</v>
      </c>
      <c r="D24">
        <v>0</v>
      </c>
      <c r="E24">
        <v>0</v>
      </c>
      <c r="F24">
        <v>3</v>
      </c>
      <c r="G24">
        <v>0</v>
      </c>
    </row>
    <row r="25" spans="1:7">
      <c r="A25" s="4">
        <v>45489</v>
      </c>
      <c r="B25" t="s">
        <v>9</v>
      </c>
      <c r="C25" t="s">
        <v>708</v>
      </c>
      <c r="D25">
        <v>15</v>
      </c>
      <c r="E25">
        <v>0</v>
      </c>
      <c r="F25">
        <v>0</v>
      </c>
      <c r="G25">
        <v>0</v>
      </c>
    </row>
    <row r="26" spans="1:7">
      <c r="A26" s="4">
        <v>45489</v>
      </c>
      <c r="B26" t="s">
        <v>12</v>
      </c>
      <c r="C26" t="s">
        <v>708</v>
      </c>
      <c r="D26">
        <v>1</v>
      </c>
      <c r="E26">
        <v>0</v>
      </c>
      <c r="F26">
        <v>0</v>
      </c>
      <c r="G26">
        <v>1</v>
      </c>
    </row>
    <row r="27" spans="1:7">
      <c r="A27" s="4">
        <v>45489</v>
      </c>
      <c r="B27" t="s">
        <v>12</v>
      </c>
      <c r="C27" t="s">
        <v>709</v>
      </c>
      <c r="D27">
        <v>0</v>
      </c>
      <c r="E27">
        <v>0</v>
      </c>
      <c r="F27">
        <v>1</v>
      </c>
      <c r="G27">
        <v>0</v>
      </c>
    </row>
    <row r="28" spans="1:7">
      <c r="A28" s="4">
        <v>45524</v>
      </c>
      <c r="B28" t="s">
        <v>9</v>
      </c>
      <c r="C28" t="s">
        <v>710</v>
      </c>
      <c r="D28">
        <v>0</v>
      </c>
      <c r="E28">
        <v>0</v>
      </c>
      <c r="F28">
        <v>1</v>
      </c>
      <c r="G28">
        <v>0</v>
      </c>
    </row>
    <row r="29" spans="1:7">
      <c r="A29" s="4">
        <v>45524</v>
      </c>
      <c r="B29" t="s">
        <v>9</v>
      </c>
      <c r="C29" t="s">
        <v>701</v>
      </c>
      <c r="D29">
        <v>0</v>
      </c>
      <c r="E29">
        <v>0</v>
      </c>
      <c r="F29">
        <v>4</v>
      </c>
      <c r="G29">
        <v>0</v>
      </c>
    </row>
    <row r="30" spans="1:7">
      <c r="A30" s="4">
        <v>45524</v>
      </c>
      <c r="B30" t="s">
        <v>9</v>
      </c>
      <c r="C30" t="s">
        <v>700</v>
      </c>
      <c r="D30">
        <v>1</v>
      </c>
      <c r="E30">
        <v>1</v>
      </c>
      <c r="F30">
        <v>0</v>
      </c>
      <c r="G30">
        <v>3</v>
      </c>
    </row>
    <row r="31" spans="1:7">
      <c r="A31" s="4">
        <v>45524</v>
      </c>
      <c r="B31" t="s">
        <v>9</v>
      </c>
      <c r="C31" t="s">
        <v>706</v>
      </c>
      <c r="D31">
        <v>0</v>
      </c>
      <c r="E31">
        <v>0</v>
      </c>
      <c r="F31">
        <v>1</v>
      </c>
      <c r="G31">
        <v>0</v>
      </c>
    </row>
    <row r="32" spans="1:7">
      <c r="A32" s="4">
        <v>45524</v>
      </c>
      <c r="B32" t="s">
        <v>9</v>
      </c>
      <c r="C32" t="s">
        <v>705</v>
      </c>
      <c r="D32">
        <v>0</v>
      </c>
      <c r="E32">
        <v>6</v>
      </c>
      <c r="F32">
        <v>31</v>
      </c>
      <c r="G32">
        <v>6</v>
      </c>
    </row>
    <row r="33" spans="1:7">
      <c r="A33" s="4">
        <v>45524</v>
      </c>
      <c r="B33" t="s">
        <v>12</v>
      </c>
      <c r="C33" t="s">
        <v>711</v>
      </c>
      <c r="D33">
        <v>0</v>
      </c>
      <c r="E33">
        <v>1</v>
      </c>
      <c r="F33">
        <v>0</v>
      </c>
      <c r="G33">
        <v>0</v>
      </c>
    </row>
    <row r="34" spans="1:7">
      <c r="A34" s="4">
        <v>45524</v>
      </c>
      <c r="B34" t="s">
        <v>12</v>
      </c>
      <c r="C34" t="s">
        <v>700</v>
      </c>
      <c r="D34">
        <v>1</v>
      </c>
      <c r="E34">
        <v>1</v>
      </c>
      <c r="F34">
        <v>0</v>
      </c>
      <c r="G34">
        <v>1</v>
      </c>
    </row>
    <row r="35" spans="1:7">
      <c r="A35" s="4">
        <v>45524</v>
      </c>
      <c r="B35" t="s">
        <v>12</v>
      </c>
      <c r="C35" t="s">
        <v>705</v>
      </c>
      <c r="D35">
        <v>1</v>
      </c>
      <c r="E35">
        <v>1</v>
      </c>
      <c r="F35">
        <v>1</v>
      </c>
      <c r="G35">
        <v>1</v>
      </c>
    </row>
    <row r="36" spans="1:7">
      <c r="A36" s="4">
        <v>45524</v>
      </c>
      <c r="B36" t="s">
        <v>12</v>
      </c>
      <c r="C36" t="s">
        <v>712</v>
      </c>
      <c r="D36">
        <v>0</v>
      </c>
      <c r="E36">
        <v>0</v>
      </c>
      <c r="F36">
        <v>1</v>
      </c>
      <c r="G36">
        <v>0</v>
      </c>
    </row>
    <row r="37" spans="1:7">
      <c r="A37" s="4">
        <v>45524</v>
      </c>
      <c r="B37" t="s">
        <v>12</v>
      </c>
      <c r="C37" t="s">
        <v>713</v>
      </c>
      <c r="D37">
        <v>0</v>
      </c>
      <c r="E37">
        <v>0</v>
      </c>
      <c r="F37">
        <v>0</v>
      </c>
      <c r="G37">
        <v>1</v>
      </c>
    </row>
    <row r="38" spans="1:7">
      <c r="A38" s="4">
        <v>45524</v>
      </c>
      <c r="B38" t="s">
        <v>12</v>
      </c>
      <c r="C38" t="s">
        <v>701</v>
      </c>
      <c r="D38">
        <v>1</v>
      </c>
      <c r="E38">
        <v>0</v>
      </c>
      <c r="F38">
        <v>0</v>
      </c>
      <c r="G38">
        <v>1</v>
      </c>
    </row>
    <row r="39" spans="1:7">
      <c r="A39" s="4">
        <v>45524</v>
      </c>
      <c r="B39" t="s">
        <v>12</v>
      </c>
      <c r="C39" t="s">
        <v>714</v>
      </c>
      <c r="D39">
        <v>0</v>
      </c>
      <c r="E39">
        <v>1</v>
      </c>
      <c r="F39">
        <v>0</v>
      </c>
      <c r="G39">
        <v>0</v>
      </c>
    </row>
    <row r="40" spans="1:7">
      <c r="A40" s="4">
        <v>45524</v>
      </c>
      <c r="B40" t="s">
        <v>12</v>
      </c>
      <c r="C40" t="s">
        <v>715</v>
      </c>
      <c r="D40">
        <v>0</v>
      </c>
      <c r="E40">
        <v>1</v>
      </c>
      <c r="F40">
        <v>0</v>
      </c>
      <c r="G40">
        <v>0</v>
      </c>
    </row>
    <row r="41" spans="1:7">
      <c r="A41" s="4">
        <v>45524</v>
      </c>
      <c r="B41" t="s">
        <v>12</v>
      </c>
      <c r="C41" t="s">
        <v>716</v>
      </c>
      <c r="D41">
        <v>0</v>
      </c>
      <c r="E41">
        <v>0</v>
      </c>
      <c r="F41">
        <v>0</v>
      </c>
      <c r="G41">
        <v>1</v>
      </c>
    </row>
    <row r="42" spans="1:7">
      <c r="A42" s="4">
        <v>45553</v>
      </c>
      <c r="B42" t="s">
        <v>9</v>
      </c>
      <c r="C42" t="s">
        <v>700</v>
      </c>
      <c r="D42">
        <v>0</v>
      </c>
      <c r="E42">
        <v>0</v>
      </c>
      <c r="F42">
        <v>0</v>
      </c>
      <c r="G42">
        <v>1</v>
      </c>
    </row>
    <row r="43" spans="1:7">
      <c r="A43" s="4">
        <v>45553</v>
      </c>
      <c r="B43" t="s">
        <v>12</v>
      </c>
      <c r="C43" t="s">
        <v>717</v>
      </c>
      <c r="D43">
        <v>0</v>
      </c>
      <c r="E43">
        <v>8</v>
      </c>
      <c r="F43">
        <v>1</v>
      </c>
      <c r="G43">
        <v>1</v>
      </c>
    </row>
    <row r="44" spans="1:7">
      <c r="A44" s="4">
        <v>45553</v>
      </c>
      <c r="B44" t="s">
        <v>12</v>
      </c>
      <c r="C44" t="s">
        <v>700</v>
      </c>
      <c r="D44">
        <v>0</v>
      </c>
      <c r="E44">
        <v>2</v>
      </c>
      <c r="F44">
        <v>0</v>
      </c>
      <c r="G44">
        <v>14</v>
      </c>
    </row>
    <row r="45" spans="1:7">
      <c r="A45" s="4">
        <v>45553</v>
      </c>
      <c r="B45" t="s">
        <v>12</v>
      </c>
      <c r="C45" t="s">
        <v>718</v>
      </c>
      <c r="D45">
        <v>0</v>
      </c>
      <c r="E45">
        <v>1</v>
      </c>
      <c r="F45">
        <v>0</v>
      </c>
      <c r="G45">
        <v>0</v>
      </c>
    </row>
    <row r="46" spans="1:7">
      <c r="A46" s="4">
        <v>45553</v>
      </c>
      <c r="B46" t="s">
        <v>12</v>
      </c>
      <c r="C46" t="s">
        <v>719</v>
      </c>
      <c r="D46">
        <v>0</v>
      </c>
      <c r="E46">
        <v>0</v>
      </c>
      <c r="F46">
        <v>0</v>
      </c>
      <c r="G46">
        <v>2</v>
      </c>
    </row>
    <row r="47" spans="1:7">
      <c r="A47" s="4">
        <v>45580</v>
      </c>
      <c r="B47" t="s">
        <v>9</v>
      </c>
      <c r="C47" t="s">
        <v>720</v>
      </c>
      <c r="D47">
        <v>1</v>
      </c>
      <c r="E47">
        <v>0</v>
      </c>
      <c r="F47">
        <v>0</v>
      </c>
      <c r="G47">
        <v>0</v>
      </c>
    </row>
    <row r="48" spans="1:7">
      <c r="A48" s="4">
        <v>45580</v>
      </c>
      <c r="B48" t="s">
        <v>12</v>
      </c>
      <c r="C48" t="s">
        <v>673</v>
      </c>
      <c r="D48">
        <v>0</v>
      </c>
      <c r="E48">
        <v>6</v>
      </c>
      <c r="F48">
        <v>0</v>
      </c>
      <c r="G48">
        <v>4</v>
      </c>
    </row>
    <row r="49" spans="1:7">
      <c r="A49" s="4">
        <v>45580</v>
      </c>
      <c r="B49" t="s">
        <v>12</v>
      </c>
      <c r="C49" t="s">
        <v>721</v>
      </c>
      <c r="D49">
        <v>1</v>
      </c>
      <c r="E49">
        <v>0</v>
      </c>
      <c r="F49">
        <v>0</v>
      </c>
      <c r="G49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049AB832DFB44BB78674B54B44139" ma:contentTypeVersion="15" ma:contentTypeDescription="Create a new document." ma:contentTypeScope="" ma:versionID="c802a14f3ca0de32a3c5047eed7b0ca0">
  <xsd:schema xmlns:xsd="http://www.w3.org/2001/XMLSchema" xmlns:xs="http://www.w3.org/2001/XMLSchema" xmlns:p="http://schemas.microsoft.com/office/2006/metadata/properties" xmlns:ns2="f5abe852-e8de-4d20-87ee-7052ffde5118" xmlns:ns3="0293d6fd-6558-4bfe-adcc-1e4cda274969" targetNamespace="http://schemas.microsoft.com/office/2006/metadata/properties" ma:root="true" ma:fieldsID="63833372d3543add678a354bd05091a7" ns2:_="" ns3:_="">
    <xsd:import namespace="f5abe852-e8de-4d20-87ee-7052ffde5118"/>
    <xsd:import namespace="0293d6fd-6558-4bfe-adcc-1e4cda2749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e852-e8de-4d20-87ee-7052ffde5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f7d9c3-dd6c-4b09-a592-9c7db6ed27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3d6fd-6558-4bfe-adcc-1e4cda2749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3dbbaae-9d88-455e-a89a-d6a7247ab221}" ma:internalName="TaxCatchAll" ma:showField="CatchAllData" ma:web="0293d6fd-6558-4bfe-adcc-1e4cda2749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f5abe852-e8de-4d20-87ee-7052ffde5118" xsi:nil="true"/>
    <SharedWithUsers xmlns="0293d6fd-6558-4bfe-adcc-1e4cda274969">
      <UserInfo>
        <DisplayName/>
        <AccountId xsi:nil="true"/>
        <AccountType/>
      </UserInfo>
    </SharedWithUsers>
    <TaxCatchAll xmlns="0293d6fd-6558-4bfe-adcc-1e4cda274969" xsi:nil="true"/>
    <lcf76f155ced4ddcb4097134ff3c332f xmlns="f5abe852-e8de-4d20-87ee-7052ffde51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90B87C-D42C-440C-89EE-AFC4FCD5930E}"/>
</file>

<file path=customXml/itemProps2.xml><?xml version="1.0" encoding="utf-8"?>
<ds:datastoreItem xmlns:ds="http://schemas.openxmlformats.org/officeDocument/2006/customXml" ds:itemID="{99956CBA-6638-47B1-98A8-32DB207C82CE}"/>
</file>

<file path=customXml/itemProps3.xml><?xml version="1.0" encoding="utf-8"?>
<ds:datastoreItem xmlns:ds="http://schemas.openxmlformats.org/officeDocument/2006/customXml" ds:itemID="{8C06E7D5-D3F1-4F95-A874-D4B8789F49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2024-01-08T20:10:20Z</dcterms:created>
  <dcterms:modified xsi:type="dcterms:W3CDTF">2025-12-11T19:03:21Z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0x01010027F049AB832DFB44BB78674B54B44139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