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xr:revisionPtr revIDLastSave="38" documentId="8_{106E4C2F-4C49-41CB-A7B8-7873957927C9}" xr6:coauthVersionLast="47" xr6:coauthVersionMax="47" xr10:uidLastSave="{3A192E5F-F726-4564-9422-BFBD8B7F2D88}"/>
  <bookViews>
    <workbookView xWindow="240" yWindow="105" windowWidth="14805" windowHeight="8010" firstSheet="3" activeTab="2" xr2:uid="{00000000-000D-0000-FFFF-FFFF00000000}"/>
  </bookViews>
  <sheets>
    <sheet name="Metadata" sheetId="1" r:id="rId1"/>
    <sheet name="SiteInfo" sheetId="2" r:id="rId2"/>
    <sheet name="Vegetation" sheetId="3" r:id="rId3"/>
    <sheet name="Pollinators" sheetId="8" r:id="rId4"/>
    <sheet name="VegList" sheetId="5" r:id="rId5"/>
    <sheet name="PollList" sheetId="6" r:id="rId6"/>
    <sheet name="PanTrap" sheetId="7" r:id="rId7"/>
  </sheets>
  <externalReferences>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3" i="8" l="1"/>
  <c r="F203" i="8"/>
  <c r="G203" i="8"/>
  <c r="H203" i="8"/>
  <c r="I203" i="8"/>
  <c r="E202" i="8"/>
  <c r="F202" i="8"/>
  <c r="G202" i="8"/>
  <c r="H202" i="8"/>
  <c r="I202" i="8"/>
  <c r="E201" i="8"/>
  <c r="F201" i="8"/>
  <c r="G201" i="8"/>
  <c r="H201" i="8"/>
  <c r="I201" i="8"/>
  <c r="E200" i="8"/>
  <c r="F200" i="8"/>
  <c r="G200" i="8"/>
  <c r="H200" i="8"/>
  <c r="I200" i="8"/>
  <c r="E199" i="8"/>
  <c r="F199" i="8"/>
  <c r="G199" i="8"/>
  <c r="H199" i="8"/>
  <c r="I199" i="8"/>
  <c r="I197" i="8"/>
  <c r="E198" i="8"/>
  <c r="F198" i="8"/>
  <c r="G198" i="8"/>
  <c r="H198" i="8"/>
  <c r="I198" i="8"/>
  <c r="H197" i="8"/>
  <c r="G197" i="8"/>
  <c r="F197" i="8"/>
  <c r="E197" i="8"/>
  <c r="I196" i="8"/>
  <c r="H196" i="8"/>
  <c r="G196" i="8"/>
  <c r="F196" i="8"/>
  <c r="E196" i="8"/>
  <c r="I195" i="8"/>
  <c r="H195" i="8"/>
  <c r="G195" i="8"/>
  <c r="F195" i="8"/>
  <c r="E195" i="8"/>
  <c r="I194" i="8"/>
  <c r="H194" i="8"/>
  <c r="G194" i="8"/>
  <c r="F194" i="8"/>
  <c r="E194" i="8"/>
  <c r="I192" i="8"/>
  <c r="I193" i="8"/>
  <c r="H193" i="8"/>
  <c r="G193" i="8"/>
  <c r="F193" i="8"/>
  <c r="E193" i="8"/>
  <c r="H192" i="8"/>
  <c r="G192" i="8"/>
  <c r="F192" i="8"/>
  <c r="E192" i="8"/>
  <c r="I191" i="8"/>
  <c r="H191" i="8"/>
  <c r="G191" i="8"/>
  <c r="F191" i="8"/>
  <c r="E191" i="8"/>
  <c r="E123" i="8"/>
  <c r="F123" i="8"/>
  <c r="G123" i="8"/>
  <c r="H123" i="8"/>
  <c r="I123" i="8"/>
  <c r="E122" i="8"/>
  <c r="F122" i="8"/>
  <c r="G122" i="8"/>
  <c r="H122" i="8"/>
  <c r="I122" i="8"/>
  <c r="E120" i="8"/>
  <c r="F120" i="8"/>
  <c r="G120" i="8"/>
  <c r="H120" i="8"/>
  <c r="I120" i="8"/>
  <c r="E121" i="8"/>
  <c r="F121" i="8"/>
  <c r="G121" i="8"/>
  <c r="H121" i="8"/>
  <c r="I121" i="8"/>
  <c r="E119" i="8"/>
  <c r="F119" i="8"/>
  <c r="G119" i="8"/>
  <c r="H119" i="8"/>
  <c r="I119" i="8"/>
  <c r="E118" i="8"/>
  <c r="F118" i="8"/>
  <c r="G118" i="8"/>
  <c r="H118" i="8"/>
  <c r="I118" i="8"/>
  <c r="E117" i="8"/>
  <c r="F117" i="8"/>
  <c r="G117" i="8"/>
  <c r="H117" i="8"/>
  <c r="I117" i="8"/>
  <c r="E116" i="8"/>
  <c r="F116" i="8"/>
  <c r="G116" i="8"/>
  <c r="H116" i="8"/>
  <c r="I116" i="8"/>
  <c r="E115" i="8"/>
  <c r="F115" i="8"/>
  <c r="G115" i="8"/>
  <c r="H115" i="8"/>
  <c r="I115" i="8"/>
  <c r="E114" i="8"/>
  <c r="F114" i="8"/>
  <c r="G114" i="8"/>
  <c r="H114" i="8"/>
  <c r="I114" i="8"/>
  <c r="I113" i="8"/>
  <c r="I443" i="8"/>
  <c r="H443" i="8"/>
  <c r="G443" i="8"/>
  <c r="F443" i="8"/>
  <c r="F499" i="8"/>
  <c r="E132" i="3"/>
  <c r="E20" i="3"/>
  <c r="E3" i="3"/>
  <c r="E4" i="3"/>
  <c r="E5" i="3"/>
  <c r="E6" i="3"/>
  <c r="E7" i="3"/>
  <c r="E8" i="3"/>
  <c r="E9" i="3"/>
  <c r="E10" i="3"/>
  <c r="E11" i="3"/>
  <c r="E12" i="3"/>
  <c r="E13" i="3"/>
  <c r="E14" i="3"/>
  <c r="E15" i="3"/>
  <c r="E16" i="3"/>
  <c r="E17" i="3"/>
  <c r="E18" i="3"/>
  <c r="E19"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 i="3"/>
  <c r="N472" i="8"/>
  <c r="N473" i="8"/>
  <c r="N474" i="8"/>
  <c r="N475" i="8"/>
  <c r="N476" i="8"/>
  <c r="E472" i="8"/>
  <c r="E473" i="8"/>
  <c r="E474" i="8"/>
  <c r="E475" i="8"/>
  <c r="E476" i="8"/>
  <c r="F472" i="8"/>
  <c r="F473" i="8"/>
  <c r="F474" i="8"/>
  <c r="F475" i="8"/>
  <c r="F476" i="8"/>
  <c r="G472" i="8"/>
  <c r="G473" i="8"/>
  <c r="G474" i="8"/>
  <c r="G475" i="8"/>
  <c r="G476" i="8"/>
  <c r="H472" i="8"/>
  <c r="H473" i="8"/>
  <c r="H474" i="8"/>
  <c r="H475" i="8"/>
  <c r="H476" i="8"/>
  <c r="I472" i="8"/>
  <c r="I473" i="8"/>
  <c r="I474" i="8"/>
  <c r="I475" i="8"/>
  <c r="I476" i="8"/>
  <c r="N496" i="8"/>
  <c r="N497" i="8"/>
  <c r="N498" i="8"/>
  <c r="N499" i="8"/>
  <c r="N500" i="8"/>
  <c r="N501" i="8"/>
  <c r="N502" i="8"/>
  <c r="N503" i="8"/>
  <c r="N504" i="8"/>
  <c r="N505" i="8"/>
  <c r="I497" i="8"/>
  <c r="I498" i="8"/>
  <c r="I499" i="8"/>
  <c r="I500" i="8"/>
  <c r="I501" i="8"/>
  <c r="I502" i="8"/>
  <c r="I503" i="8"/>
  <c r="I504" i="8"/>
  <c r="I505" i="8"/>
  <c r="H497" i="8"/>
  <c r="H498" i="8"/>
  <c r="H499" i="8"/>
  <c r="H500" i="8"/>
  <c r="H501" i="8"/>
  <c r="H502" i="8"/>
  <c r="H503" i="8"/>
  <c r="H504" i="8"/>
  <c r="H505" i="8"/>
  <c r="G497" i="8"/>
  <c r="G498" i="8"/>
  <c r="G499" i="8"/>
  <c r="G500" i="8"/>
  <c r="G501" i="8"/>
  <c r="G502" i="8"/>
  <c r="G503" i="8"/>
  <c r="G504" i="8"/>
  <c r="G505" i="8"/>
  <c r="F497" i="8"/>
  <c r="F498" i="8"/>
  <c r="F500" i="8"/>
  <c r="F501" i="8"/>
  <c r="F502" i="8"/>
  <c r="F503" i="8"/>
  <c r="F504" i="8"/>
  <c r="F505" i="8"/>
  <c r="E497" i="8"/>
  <c r="E498" i="8"/>
  <c r="E499" i="8"/>
  <c r="E500" i="8"/>
  <c r="E501" i="8"/>
  <c r="E502" i="8"/>
  <c r="E503" i="8"/>
  <c r="E504" i="8"/>
  <c r="E505" i="8"/>
  <c r="N489" i="8"/>
  <c r="N490" i="8"/>
  <c r="N491" i="8"/>
  <c r="N492" i="8"/>
  <c r="N493" i="8"/>
  <c r="N494" i="8"/>
  <c r="N495" i="8"/>
  <c r="I490" i="8"/>
  <c r="I491" i="8"/>
  <c r="I492" i="8"/>
  <c r="I493" i="8"/>
  <c r="I494" i="8"/>
  <c r="I495" i="8"/>
  <c r="I496" i="8"/>
  <c r="H490" i="8"/>
  <c r="H491" i="8"/>
  <c r="H492" i="8"/>
  <c r="H493" i="8"/>
  <c r="H494" i="8"/>
  <c r="H495" i="8"/>
  <c r="H496" i="8"/>
  <c r="G490" i="8"/>
  <c r="G491" i="8"/>
  <c r="G492" i="8"/>
  <c r="G493" i="8"/>
  <c r="G494" i="8"/>
  <c r="G495" i="8"/>
  <c r="G496" i="8"/>
  <c r="F490" i="8"/>
  <c r="F491" i="8"/>
  <c r="F492" i="8"/>
  <c r="F493" i="8"/>
  <c r="F494" i="8"/>
  <c r="F495" i="8"/>
  <c r="F496" i="8"/>
  <c r="E490" i="8"/>
  <c r="E491" i="8"/>
  <c r="E492" i="8"/>
  <c r="E493" i="8"/>
  <c r="E494" i="8"/>
  <c r="E495" i="8"/>
  <c r="E496" i="8"/>
  <c r="N477" i="8"/>
  <c r="N478" i="8"/>
  <c r="N479" i="8"/>
  <c r="N480" i="8"/>
  <c r="N481" i="8"/>
  <c r="N482" i="8"/>
  <c r="N483" i="8"/>
  <c r="N484" i="8"/>
  <c r="N485" i="8"/>
  <c r="N486" i="8"/>
  <c r="N487" i="8"/>
  <c r="N488" i="8"/>
  <c r="I478" i="8"/>
  <c r="I479" i="8"/>
  <c r="I480" i="8"/>
  <c r="I481" i="8"/>
  <c r="I482" i="8"/>
  <c r="I483" i="8"/>
  <c r="I484" i="8"/>
  <c r="I485" i="8"/>
  <c r="I486" i="8"/>
  <c r="I487" i="8"/>
  <c r="I488" i="8"/>
  <c r="I489" i="8"/>
  <c r="H478" i="8"/>
  <c r="H479" i="8"/>
  <c r="H480" i="8"/>
  <c r="H481" i="8"/>
  <c r="H482" i="8"/>
  <c r="H483" i="8"/>
  <c r="H484" i="8"/>
  <c r="H485" i="8"/>
  <c r="H486" i="8"/>
  <c r="H487" i="8"/>
  <c r="H488" i="8"/>
  <c r="H489" i="8"/>
  <c r="G478" i="8"/>
  <c r="G479" i="8"/>
  <c r="G480" i="8"/>
  <c r="G481" i="8"/>
  <c r="G482" i="8"/>
  <c r="G483" i="8"/>
  <c r="G484" i="8"/>
  <c r="G485" i="8"/>
  <c r="G486" i="8"/>
  <c r="G487" i="8"/>
  <c r="G488" i="8"/>
  <c r="G489" i="8"/>
  <c r="F478" i="8"/>
  <c r="F479" i="8"/>
  <c r="F480" i="8"/>
  <c r="F481" i="8"/>
  <c r="F482" i="8"/>
  <c r="F483" i="8"/>
  <c r="F484" i="8"/>
  <c r="F485" i="8"/>
  <c r="F486" i="8"/>
  <c r="F487" i="8"/>
  <c r="F488" i="8"/>
  <c r="F489" i="8"/>
  <c r="E478" i="8"/>
  <c r="E479" i="8"/>
  <c r="E480" i="8"/>
  <c r="E481" i="8"/>
  <c r="E482" i="8"/>
  <c r="E483" i="8"/>
  <c r="E484" i="8"/>
  <c r="E485" i="8"/>
  <c r="E486" i="8"/>
  <c r="E487" i="8"/>
  <c r="E488" i="8"/>
  <c r="E489" i="8"/>
  <c r="N462" i="8"/>
  <c r="N463" i="8"/>
  <c r="N464" i="8"/>
  <c r="N465" i="8"/>
  <c r="N466" i="8"/>
  <c r="N467" i="8"/>
  <c r="N468" i="8"/>
  <c r="N469" i="8"/>
  <c r="N470" i="8"/>
  <c r="N471" i="8"/>
  <c r="I462" i="8"/>
  <c r="I463" i="8"/>
  <c r="I464" i="8"/>
  <c r="I465" i="8"/>
  <c r="I466" i="8"/>
  <c r="I467" i="8"/>
  <c r="I468" i="8"/>
  <c r="I469" i="8"/>
  <c r="I470" i="8"/>
  <c r="I471" i="8"/>
  <c r="I477" i="8"/>
  <c r="H462" i="8"/>
  <c r="H463" i="8"/>
  <c r="H464" i="8"/>
  <c r="H465" i="8"/>
  <c r="H466" i="8"/>
  <c r="H467" i="8"/>
  <c r="H468" i="8"/>
  <c r="H469" i="8"/>
  <c r="H470" i="8"/>
  <c r="H471" i="8"/>
  <c r="H477" i="8"/>
  <c r="G462" i="8"/>
  <c r="G463" i="8"/>
  <c r="G464" i="8"/>
  <c r="G465" i="8"/>
  <c r="G466" i="8"/>
  <c r="G467" i="8"/>
  <c r="G468" i="8"/>
  <c r="G469" i="8"/>
  <c r="G470" i="8"/>
  <c r="G471" i="8"/>
  <c r="G477" i="8"/>
  <c r="F462" i="8"/>
  <c r="F463" i="8"/>
  <c r="F464" i="8"/>
  <c r="F465" i="8"/>
  <c r="F466" i="8"/>
  <c r="F467" i="8"/>
  <c r="F468" i="8"/>
  <c r="F469" i="8"/>
  <c r="F470" i="8"/>
  <c r="F471" i="8"/>
  <c r="F477" i="8"/>
  <c r="E462" i="8"/>
  <c r="E463" i="8"/>
  <c r="E464" i="8"/>
  <c r="E465" i="8"/>
  <c r="E466" i="8"/>
  <c r="E467" i="8"/>
  <c r="E468" i="8"/>
  <c r="E469" i="8"/>
  <c r="E470" i="8"/>
  <c r="E471" i="8"/>
  <c r="E477" i="8"/>
  <c r="N448" i="8"/>
  <c r="N449" i="8"/>
  <c r="N450" i="8"/>
  <c r="N451" i="8"/>
  <c r="N452" i="8"/>
  <c r="N453" i="8"/>
  <c r="N454" i="8"/>
  <c r="N455" i="8"/>
  <c r="N456" i="8"/>
  <c r="N457" i="8"/>
  <c r="N458" i="8"/>
  <c r="N459" i="8"/>
  <c r="N460" i="8"/>
  <c r="N461" i="8"/>
  <c r="I448" i="8"/>
  <c r="I449" i="8"/>
  <c r="I450" i="8"/>
  <c r="I451" i="8"/>
  <c r="I452" i="8"/>
  <c r="I453" i="8"/>
  <c r="I454" i="8"/>
  <c r="I455" i="8"/>
  <c r="I456" i="8"/>
  <c r="I457" i="8"/>
  <c r="I458" i="8"/>
  <c r="I459" i="8"/>
  <c r="I460" i="8"/>
  <c r="I461" i="8"/>
  <c r="H448" i="8"/>
  <c r="H449" i="8"/>
  <c r="H450" i="8"/>
  <c r="H451" i="8"/>
  <c r="H452" i="8"/>
  <c r="H453" i="8"/>
  <c r="H454" i="8"/>
  <c r="H455" i="8"/>
  <c r="H456" i="8"/>
  <c r="H457" i="8"/>
  <c r="H458" i="8"/>
  <c r="H459" i="8"/>
  <c r="H460" i="8"/>
  <c r="H461" i="8"/>
  <c r="G448" i="8"/>
  <c r="G449" i="8"/>
  <c r="G450" i="8"/>
  <c r="G451" i="8"/>
  <c r="G452" i="8"/>
  <c r="G453" i="8"/>
  <c r="G454" i="8"/>
  <c r="G455" i="8"/>
  <c r="G456" i="8"/>
  <c r="G457" i="8"/>
  <c r="G458" i="8"/>
  <c r="G459" i="8"/>
  <c r="G460" i="8"/>
  <c r="G461" i="8"/>
  <c r="F448" i="8"/>
  <c r="F449" i="8"/>
  <c r="F450" i="8"/>
  <c r="F451" i="8"/>
  <c r="F452" i="8"/>
  <c r="F453" i="8"/>
  <c r="F454" i="8"/>
  <c r="F455" i="8"/>
  <c r="F456" i="8"/>
  <c r="F457" i="8"/>
  <c r="F458" i="8"/>
  <c r="F459" i="8"/>
  <c r="F460" i="8"/>
  <c r="F461" i="8"/>
  <c r="E448" i="8"/>
  <c r="E449" i="8"/>
  <c r="E450" i="8"/>
  <c r="E451" i="8"/>
  <c r="E452" i="8"/>
  <c r="E453" i="8"/>
  <c r="E454" i="8"/>
  <c r="E455" i="8"/>
  <c r="E456" i="8"/>
  <c r="E457" i="8"/>
  <c r="E458" i="8"/>
  <c r="E459" i="8"/>
  <c r="E460" i="8"/>
  <c r="E461" i="8"/>
  <c r="N381" i="8"/>
  <c r="N382" i="8"/>
  <c r="N383" i="8"/>
  <c r="N384" i="8"/>
  <c r="N385" i="8"/>
  <c r="N386" i="8"/>
  <c r="N387" i="8"/>
  <c r="N388" i="8"/>
  <c r="N389" i="8"/>
  <c r="N390" i="8"/>
  <c r="N391" i="8"/>
  <c r="N392" i="8"/>
  <c r="N393" i="8"/>
  <c r="N394" i="8"/>
  <c r="N395" i="8"/>
  <c r="N396" i="8"/>
  <c r="N397" i="8"/>
  <c r="N398" i="8"/>
  <c r="N399" i="8"/>
  <c r="N400" i="8"/>
  <c r="N401" i="8"/>
  <c r="N402" i="8"/>
  <c r="N403" i="8"/>
  <c r="N404" i="8"/>
  <c r="N405" i="8"/>
  <c r="N406" i="8"/>
  <c r="N407" i="8"/>
  <c r="N408" i="8"/>
  <c r="N409" i="8"/>
  <c r="N411" i="8"/>
  <c r="N412" i="8"/>
  <c r="N413" i="8"/>
  <c r="N414" i="8"/>
  <c r="N415" i="8"/>
  <c r="N417" i="8"/>
  <c r="N418" i="8"/>
  <c r="N419" i="8"/>
  <c r="N420" i="8"/>
  <c r="N421" i="8"/>
  <c r="N422" i="8"/>
  <c r="N423" i="8"/>
  <c r="N424" i="8"/>
  <c r="N425" i="8"/>
  <c r="N426" i="8"/>
  <c r="N427" i="8"/>
  <c r="N428" i="8"/>
  <c r="N429" i="8"/>
  <c r="N430" i="8"/>
  <c r="N431" i="8"/>
  <c r="N432" i="8"/>
  <c r="N433" i="8"/>
  <c r="N434" i="8"/>
  <c r="N435" i="8"/>
  <c r="N436" i="8"/>
  <c r="N437" i="8"/>
  <c r="N438" i="8"/>
  <c r="N439" i="8"/>
  <c r="N440" i="8"/>
  <c r="N441" i="8"/>
  <c r="N442" i="8"/>
  <c r="N445" i="8"/>
  <c r="N446" i="8"/>
  <c r="N447" i="8"/>
  <c r="I439" i="8"/>
  <c r="I440" i="8"/>
  <c r="I441" i="8"/>
  <c r="I442" i="8"/>
  <c r="I445" i="8"/>
  <c r="I446" i="8"/>
  <c r="I447" i="8"/>
  <c r="H440" i="8"/>
  <c r="H441" i="8"/>
  <c r="H442" i="8"/>
  <c r="H445" i="8"/>
  <c r="H446" i="8"/>
  <c r="H447" i="8"/>
  <c r="H438" i="8"/>
  <c r="G439" i="8"/>
  <c r="G440" i="8"/>
  <c r="G441" i="8"/>
  <c r="G442" i="8"/>
  <c r="G445" i="8"/>
  <c r="G446" i="8"/>
  <c r="G447" i="8"/>
  <c r="F439" i="8"/>
  <c r="F440" i="8"/>
  <c r="F441" i="8"/>
  <c r="F442" i="8"/>
  <c r="F445" i="8"/>
  <c r="F446" i="8"/>
  <c r="F447" i="8"/>
  <c r="E439" i="8"/>
  <c r="E440" i="8"/>
  <c r="E441" i="8"/>
  <c r="E442" i="8"/>
  <c r="E445" i="8"/>
  <c r="E446" i="8"/>
  <c r="E447" i="8"/>
  <c r="E433" i="8"/>
  <c r="E434" i="8"/>
  <c r="E435" i="8"/>
  <c r="E436" i="8"/>
  <c r="E437" i="8"/>
  <c r="E438" i="8"/>
  <c r="F432" i="8"/>
  <c r="F433" i="8"/>
  <c r="F434" i="8"/>
  <c r="F435" i="8"/>
  <c r="F436" i="8"/>
  <c r="F437" i="8"/>
  <c r="F438" i="8"/>
  <c r="G433" i="8"/>
  <c r="G434" i="8"/>
  <c r="G435" i="8"/>
  <c r="G436" i="8"/>
  <c r="G437" i="8"/>
  <c r="G438" i="8"/>
  <c r="I415" i="8"/>
  <c r="I417" i="8"/>
  <c r="I418" i="8"/>
  <c r="I419" i="8"/>
  <c r="I420" i="8"/>
  <c r="I421" i="8"/>
  <c r="I422" i="8"/>
  <c r="I423" i="8"/>
  <c r="I424" i="8"/>
  <c r="I425" i="8"/>
  <c r="I426" i="8"/>
  <c r="I427" i="8"/>
  <c r="I428" i="8"/>
  <c r="I429" i="8"/>
  <c r="I430" i="8"/>
  <c r="I431" i="8"/>
  <c r="I432" i="8"/>
  <c r="I433" i="8"/>
  <c r="I434" i="8"/>
  <c r="I435" i="8"/>
  <c r="I436" i="8"/>
  <c r="I437" i="8"/>
  <c r="I438" i="8"/>
  <c r="H415" i="8"/>
  <c r="H417" i="8"/>
  <c r="H418" i="8"/>
  <c r="H419" i="8"/>
  <c r="H420" i="8"/>
  <c r="H421" i="8"/>
  <c r="H422" i="8"/>
  <c r="H423" i="8"/>
  <c r="H424" i="8"/>
  <c r="H425" i="8"/>
  <c r="H426" i="8"/>
  <c r="H427" i="8"/>
  <c r="H428" i="8"/>
  <c r="H429" i="8"/>
  <c r="H430" i="8"/>
  <c r="H431" i="8"/>
  <c r="H432" i="8"/>
  <c r="H433" i="8"/>
  <c r="H434" i="8"/>
  <c r="H435" i="8"/>
  <c r="H436" i="8"/>
  <c r="H437" i="8"/>
  <c r="H439" i="8"/>
  <c r="G415" i="8"/>
  <c r="G417" i="8"/>
  <c r="G418" i="8"/>
  <c r="G419" i="8"/>
  <c r="G420" i="8"/>
  <c r="G421" i="8"/>
  <c r="G422" i="8"/>
  <c r="G423" i="8"/>
  <c r="G424" i="8"/>
  <c r="G425" i="8"/>
  <c r="G426" i="8"/>
  <c r="G427" i="8"/>
  <c r="G428" i="8"/>
  <c r="G429" i="8"/>
  <c r="G430" i="8"/>
  <c r="G431" i="8"/>
  <c r="G432" i="8"/>
  <c r="F415" i="8"/>
  <c r="F417" i="8"/>
  <c r="F418" i="8"/>
  <c r="F419" i="8"/>
  <c r="F420" i="8"/>
  <c r="F421" i="8"/>
  <c r="F422" i="8"/>
  <c r="F423" i="8"/>
  <c r="F424" i="8"/>
  <c r="F425" i="8"/>
  <c r="F426" i="8"/>
  <c r="F427" i="8"/>
  <c r="F428" i="8"/>
  <c r="F429" i="8"/>
  <c r="F430" i="8"/>
  <c r="F431" i="8"/>
  <c r="E415" i="8"/>
  <c r="E417" i="8"/>
  <c r="E418" i="8"/>
  <c r="E419" i="8"/>
  <c r="E420" i="8"/>
  <c r="E421" i="8"/>
  <c r="E422" i="8"/>
  <c r="E423" i="8"/>
  <c r="E424" i="8"/>
  <c r="E425" i="8"/>
  <c r="E426" i="8"/>
  <c r="E427" i="8"/>
  <c r="E428" i="8"/>
  <c r="E429" i="8"/>
  <c r="E430" i="8"/>
  <c r="E431" i="8"/>
  <c r="E432" i="8"/>
  <c r="I395" i="8"/>
  <c r="I396" i="8"/>
  <c r="I397" i="8"/>
  <c r="I398" i="8"/>
  <c r="I399" i="8"/>
  <c r="I400" i="8"/>
  <c r="I401" i="8"/>
  <c r="I402" i="8"/>
  <c r="I403" i="8"/>
  <c r="I404" i="8"/>
  <c r="I405" i="8"/>
  <c r="I406" i="8"/>
  <c r="I407" i="8"/>
  <c r="I408" i="8"/>
  <c r="I409" i="8"/>
  <c r="I411" i="8"/>
  <c r="I412" i="8"/>
  <c r="I413" i="8"/>
  <c r="I414" i="8"/>
  <c r="H395" i="8"/>
  <c r="H396" i="8"/>
  <c r="H397" i="8"/>
  <c r="H398" i="8"/>
  <c r="H399" i="8"/>
  <c r="H400" i="8"/>
  <c r="H401" i="8"/>
  <c r="H402" i="8"/>
  <c r="H403" i="8"/>
  <c r="H404" i="8"/>
  <c r="H405" i="8"/>
  <c r="H406" i="8"/>
  <c r="H407" i="8"/>
  <c r="H408" i="8"/>
  <c r="H409" i="8"/>
  <c r="H411" i="8"/>
  <c r="H412" i="8"/>
  <c r="H413" i="8"/>
  <c r="H414" i="8"/>
  <c r="G396" i="8"/>
  <c r="G397" i="8"/>
  <c r="G398" i="8"/>
  <c r="G399" i="8"/>
  <c r="G400" i="8"/>
  <c r="G401" i="8"/>
  <c r="G402" i="8"/>
  <c r="G403" i="8"/>
  <c r="G404" i="8"/>
  <c r="G405" i="8"/>
  <c r="G406" i="8"/>
  <c r="G407" i="8"/>
  <c r="G408" i="8"/>
  <c r="G409" i="8"/>
  <c r="G411" i="8"/>
  <c r="G412" i="8"/>
  <c r="G413" i="8"/>
  <c r="G414" i="8"/>
  <c r="F395" i="8"/>
  <c r="F396" i="8"/>
  <c r="F397" i="8"/>
  <c r="F398" i="8"/>
  <c r="F399" i="8"/>
  <c r="F400" i="8"/>
  <c r="F401" i="8"/>
  <c r="F402" i="8"/>
  <c r="F403" i="8"/>
  <c r="F404" i="8"/>
  <c r="F405" i="8"/>
  <c r="F406" i="8"/>
  <c r="F407" i="8"/>
  <c r="F408" i="8"/>
  <c r="F409" i="8"/>
  <c r="F411" i="8"/>
  <c r="F412" i="8"/>
  <c r="F413" i="8"/>
  <c r="F414" i="8"/>
  <c r="E395" i="8"/>
  <c r="E396" i="8"/>
  <c r="E397" i="8"/>
  <c r="E398" i="8"/>
  <c r="E399" i="8"/>
  <c r="E400" i="8"/>
  <c r="E401" i="8"/>
  <c r="E402" i="8"/>
  <c r="E403" i="8"/>
  <c r="E404" i="8"/>
  <c r="E405" i="8"/>
  <c r="E406" i="8"/>
  <c r="E407" i="8"/>
  <c r="E408" i="8"/>
  <c r="E409" i="8"/>
  <c r="E411" i="8"/>
  <c r="E412" i="8"/>
  <c r="E413" i="8"/>
  <c r="E414" i="8"/>
  <c r="N251" i="8"/>
  <c r="N252" i="8"/>
  <c r="N253" i="8"/>
  <c r="N254" i="8"/>
  <c r="N255" i="8"/>
  <c r="N256" i="8"/>
  <c r="N257" i="8"/>
  <c r="N258" i="8"/>
  <c r="N259" i="8"/>
  <c r="N260" i="8"/>
  <c r="N261" i="8"/>
  <c r="N262" i="8"/>
  <c r="N263" i="8"/>
  <c r="N264" i="8"/>
  <c r="N265" i="8"/>
  <c r="N266" i="8"/>
  <c r="N267" i="8"/>
  <c r="N268" i="8"/>
  <c r="N269" i="8"/>
  <c r="N270" i="8"/>
  <c r="N271" i="8"/>
  <c r="N272" i="8"/>
  <c r="N273" i="8"/>
  <c r="N274" i="8"/>
  <c r="N275" i="8"/>
  <c r="N276" i="8"/>
  <c r="N277" i="8"/>
  <c r="N278" i="8"/>
  <c r="N279" i="8"/>
  <c r="N280" i="8"/>
  <c r="N281" i="8"/>
  <c r="N282" i="8"/>
  <c r="N283" i="8"/>
  <c r="N284" i="8"/>
  <c r="N285" i="8"/>
  <c r="N286" i="8"/>
  <c r="N287" i="8"/>
  <c r="N288" i="8"/>
  <c r="N289" i="8"/>
  <c r="N290" i="8"/>
  <c r="N291" i="8"/>
  <c r="N292" i="8"/>
  <c r="N293" i="8"/>
  <c r="N294" i="8"/>
  <c r="N295" i="8"/>
  <c r="N296" i="8"/>
  <c r="N297" i="8"/>
  <c r="N298" i="8"/>
  <c r="N299" i="8"/>
  <c r="N300" i="8"/>
  <c r="N301" i="8"/>
  <c r="N302" i="8"/>
  <c r="N303" i="8"/>
  <c r="N304" i="8"/>
  <c r="N305" i="8"/>
  <c r="N306" i="8"/>
  <c r="N307" i="8"/>
  <c r="N309" i="8"/>
  <c r="N310" i="8"/>
  <c r="N311" i="8"/>
  <c r="N312" i="8"/>
  <c r="N313" i="8"/>
  <c r="N314" i="8"/>
  <c r="N315" i="8"/>
  <c r="N317" i="8"/>
  <c r="N318" i="8"/>
  <c r="N319" i="8"/>
  <c r="N321" i="8"/>
  <c r="N322" i="8"/>
  <c r="N323" i="8"/>
  <c r="N324" i="8"/>
  <c r="N325" i="8"/>
  <c r="N326" i="8"/>
  <c r="N327" i="8"/>
  <c r="N328" i="8"/>
  <c r="N329" i="8"/>
  <c r="N330" i="8"/>
  <c r="N331" i="8"/>
  <c r="N332" i="8"/>
  <c r="N333" i="8"/>
  <c r="N334" i="8"/>
  <c r="N335" i="8"/>
  <c r="N336" i="8"/>
  <c r="N337" i="8"/>
  <c r="N338" i="8"/>
  <c r="N339" i="8"/>
  <c r="N340" i="8"/>
  <c r="N341" i="8"/>
  <c r="N342" i="8"/>
  <c r="N343" i="8"/>
  <c r="N344" i="8"/>
  <c r="N345" i="8"/>
  <c r="N346" i="8"/>
  <c r="N347" i="8"/>
  <c r="N348" i="8"/>
  <c r="N349" i="8"/>
  <c r="N350" i="8"/>
  <c r="N351" i="8"/>
  <c r="N352" i="8"/>
  <c r="N353" i="8"/>
  <c r="N354" i="8"/>
  <c r="N355" i="8"/>
  <c r="N356" i="8"/>
  <c r="N357" i="8"/>
  <c r="N358" i="8"/>
  <c r="N359" i="8"/>
  <c r="N360" i="8"/>
  <c r="N361" i="8"/>
  <c r="N362" i="8"/>
  <c r="N363" i="8"/>
  <c r="N364" i="8"/>
  <c r="N365" i="8"/>
  <c r="N366" i="8"/>
  <c r="N367" i="8"/>
  <c r="N368" i="8"/>
  <c r="N369" i="8"/>
  <c r="N370" i="8"/>
  <c r="N371" i="8"/>
  <c r="N372" i="8"/>
  <c r="N373" i="8"/>
  <c r="N374" i="8"/>
  <c r="N375" i="8"/>
  <c r="N376" i="8"/>
  <c r="N377" i="8"/>
  <c r="N378" i="8"/>
  <c r="N379" i="8"/>
  <c r="N380" i="8"/>
  <c r="I385" i="8"/>
  <c r="I386" i="8"/>
  <c r="I387" i="8"/>
  <c r="I388" i="8"/>
  <c r="I389" i="8"/>
  <c r="I390" i="8"/>
  <c r="I391" i="8"/>
  <c r="I392" i="8"/>
  <c r="I393" i="8"/>
  <c r="I394" i="8"/>
  <c r="H385" i="8"/>
  <c r="H386" i="8"/>
  <c r="H387" i="8"/>
  <c r="H388" i="8"/>
  <c r="H389" i="8"/>
  <c r="H390" i="8"/>
  <c r="H391" i="8"/>
  <c r="H392" i="8"/>
  <c r="H393" i="8"/>
  <c r="H394" i="8"/>
  <c r="G385" i="8"/>
  <c r="G386" i="8"/>
  <c r="G387" i="8"/>
  <c r="G388" i="8"/>
  <c r="G389" i="8"/>
  <c r="G390" i="8"/>
  <c r="G391" i="8"/>
  <c r="G392" i="8"/>
  <c r="G393" i="8"/>
  <c r="G394" i="8"/>
  <c r="G395" i="8"/>
  <c r="F385" i="8"/>
  <c r="F386" i="8"/>
  <c r="F387" i="8"/>
  <c r="F388" i="8"/>
  <c r="F389" i="8"/>
  <c r="F390" i="8"/>
  <c r="F391" i="8"/>
  <c r="F392" i="8"/>
  <c r="F393" i="8"/>
  <c r="F394" i="8"/>
  <c r="E385" i="8"/>
  <c r="E386" i="8"/>
  <c r="E387" i="8"/>
  <c r="E388" i="8"/>
  <c r="E389" i="8"/>
  <c r="E390" i="8"/>
  <c r="E391" i="8"/>
  <c r="E392" i="8"/>
  <c r="E393" i="8"/>
  <c r="E394" i="8"/>
  <c r="I373" i="8"/>
  <c r="I374" i="8"/>
  <c r="I375" i="8"/>
  <c r="I376" i="8"/>
  <c r="I377" i="8"/>
  <c r="I378" i="8"/>
  <c r="I379" i="8"/>
  <c r="I380" i="8"/>
  <c r="I381" i="8"/>
  <c r="I382" i="8"/>
  <c r="I383" i="8"/>
  <c r="I384" i="8"/>
  <c r="H373" i="8"/>
  <c r="H374" i="8"/>
  <c r="H375" i="8"/>
  <c r="H376" i="8"/>
  <c r="H377" i="8"/>
  <c r="H378" i="8"/>
  <c r="H379" i="8"/>
  <c r="H380" i="8"/>
  <c r="H381" i="8"/>
  <c r="H382" i="8"/>
  <c r="H383" i="8"/>
  <c r="H384" i="8"/>
  <c r="G373" i="8"/>
  <c r="G374" i="8"/>
  <c r="G375" i="8"/>
  <c r="G376" i="8"/>
  <c r="G377" i="8"/>
  <c r="G378" i="8"/>
  <c r="G379" i="8"/>
  <c r="G380" i="8"/>
  <c r="G381" i="8"/>
  <c r="G382" i="8"/>
  <c r="G383" i="8"/>
  <c r="G384" i="8"/>
  <c r="F373" i="8"/>
  <c r="F374" i="8"/>
  <c r="F375" i="8"/>
  <c r="F376" i="8"/>
  <c r="F377" i="8"/>
  <c r="F378" i="8"/>
  <c r="F379" i="8"/>
  <c r="F380" i="8"/>
  <c r="F381" i="8"/>
  <c r="F382" i="8"/>
  <c r="F383" i="8"/>
  <c r="F384" i="8"/>
  <c r="E373" i="8"/>
  <c r="E374" i="8"/>
  <c r="E375" i="8"/>
  <c r="E376" i="8"/>
  <c r="E377" i="8"/>
  <c r="E378" i="8"/>
  <c r="E379" i="8"/>
  <c r="E380" i="8"/>
  <c r="E381" i="8"/>
  <c r="E382" i="8"/>
  <c r="E383" i="8"/>
  <c r="E384" i="8"/>
  <c r="I361" i="8"/>
  <c r="I362" i="8"/>
  <c r="I363" i="8"/>
  <c r="I364" i="8"/>
  <c r="I365" i="8"/>
  <c r="I366" i="8"/>
  <c r="I367" i="8"/>
  <c r="I368" i="8"/>
  <c r="I369" i="8"/>
  <c r="I370" i="8"/>
  <c r="I371" i="8"/>
  <c r="I372" i="8"/>
  <c r="H361" i="8"/>
  <c r="H362" i="8"/>
  <c r="H363" i="8"/>
  <c r="H364" i="8"/>
  <c r="H365" i="8"/>
  <c r="H366" i="8"/>
  <c r="H367" i="8"/>
  <c r="H368" i="8"/>
  <c r="H369" i="8"/>
  <c r="H370" i="8"/>
  <c r="H371" i="8"/>
  <c r="H372" i="8"/>
  <c r="G361" i="8"/>
  <c r="G362" i="8"/>
  <c r="G363" i="8"/>
  <c r="G364" i="8"/>
  <c r="G365" i="8"/>
  <c r="G366" i="8"/>
  <c r="G367" i="8"/>
  <c r="G368" i="8"/>
  <c r="G369" i="8"/>
  <c r="G370" i="8"/>
  <c r="G371" i="8"/>
  <c r="G372" i="8"/>
  <c r="F361" i="8"/>
  <c r="F362" i="8"/>
  <c r="F363" i="8"/>
  <c r="F364" i="8"/>
  <c r="F365" i="8"/>
  <c r="F366" i="8"/>
  <c r="F367" i="8"/>
  <c r="F368" i="8"/>
  <c r="F369" i="8"/>
  <c r="F370" i="8"/>
  <c r="F371" i="8"/>
  <c r="F372" i="8"/>
  <c r="E361" i="8"/>
  <c r="E362" i="8"/>
  <c r="E363" i="8"/>
  <c r="E364" i="8"/>
  <c r="E365" i="8"/>
  <c r="E366" i="8"/>
  <c r="E367" i="8"/>
  <c r="E368" i="8"/>
  <c r="E369" i="8"/>
  <c r="E370" i="8"/>
  <c r="E371" i="8"/>
  <c r="E372" i="8"/>
  <c r="I350" i="8"/>
  <c r="I351" i="8"/>
  <c r="I352" i="8"/>
  <c r="I353" i="8"/>
  <c r="I354" i="8"/>
  <c r="I355" i="8"/>
  <c r="I356" i="8"/>
  <c r="I357" i="8"/>
  <c r="I358" i="8"/>
  <c r="I359" i="8"/>
  <c r="I360" i="8"/>
  <c r="H350" i="8"/>
  <c r="H351" i="8"/>
  <c r="H352" i="8"/>
  <c r="H353" i="8"/>
  <c r="H354" i="8"/>
  <c r="H355" i="8"/>
  <c r="H356" i="8"/>
  <c r="H357" i="8"/>
  <c r="H358" i="8"/>
  <c r="H359" i="8"/>
  <c r="H360" i="8"/>
  <c r="G350" i="8"/>
  <c r="G351" i="8"/>
  <c r="G352" i="8"/>
  <c r="G353" i="8"/>
  <c r="G354" i="8"/>
  <c r="G355" i="8"/>
  <c r="G356" i="8"/>
  <c r="G357" i="8"/>
  <c r="G358" i="8"/>
  <c r="G359" i="8"/>
  <c r="G360" i="8"/>
  <c r="F350" i="8"/>
  <c r="F351" i="8"/>
  <c r="F352" i="8"/>
  <c r="F353" i="8"/>
  <c r="F354" i="8"/>
  <c r="F355" i="8"/>
  <c r="F356" i="8"/>
  <c r="F357" i="8"/>
  <c r="F358" i="8"/>
  <c r="F359" i="8"/>
  <c r="F360" i="8"/>
  <c r="E350" i="8"/>
  <c r="E351" i="8"/>
  <c r="E352" i="8"/>
  <c r="E353" i="8"/>
  <c r="E354" i="8"/>
  <c r="E355" i="8"/>
  <c r="E356" i="8"/>
  <c r="E357" i="8"/>
  <c r="E358" i="8"/>
  <c r="E359" i="8"/>
  <c r="E360" i="8"/>
  <c r="I342" i="8"/>
  <c r="I343" i="8"/>
  <c r="I344" i="8"/>
  <c r="I345" i="8"/>
  <c r="I346" i="8"/>
  <c r="I347" i="8"/>
  <c r="I348" i="8"/>
  <c r="I349" i="8"/>
  <c r="H342" i="8"/>
  <c r="H343" i="8"/>
  <c r="H344" i="8"/>
  <c r="H345" i="8"/>
  <c r="H346" i="8"/>
  <c r="H347" i="8"/>
  <c r="H348" i="8"/>
  <c r="H349" i="8"/>
  <c r="G342" i="8"/>
  <c r="G343" i="8"/>
  <c r="G344" i="8"/>
  <c r="G345" i="8"/>
  <c r="G346" i="8"/>
  <c r="G347" i="8"/>
  <c r="G348" i="8"/>
  <c r="G349" i="8"/>
  <c r="F342" i="8"/>
  <c r="F343" i="8"/>
  <c r="F344" i="8"/>
  <c r="F345" i="8"/>
  <c r="F346" i="8"/>
  <c r="F347" i="8"/>
  <c r="F348" i="8"/>
  <c r="F349" i="8"/>
  <c r="E342" i="8"/>
  <c r="E343" i="8"/>
  <c r="E344" i="8"/>
  <c r="E345" i="8"/>
  <c r="E346" i="8"/>
  <c r="E347" i="8"/>
  <c r="E348" i="8"/>
  <c r="E349" i="8"/>
  <c r="I330" i="8"/>
  <c r="I331" i="8"/>
  <c r="I332" i="8"/>
  <c r="I333" i="8"/>
  <c r="I334" i="8"/>
  <c r="I335" i="8"/>
  <c r="I336" i="8"/>
  <c r="I337" i="8"/>
  <c r="I338" i="8"/>
  <c r="I339" i="8"/>
  <c r="I340" i="8"/>
  <c r="I341" i="8"/>
  <c r="H330" i="8"/>
  <c r="H331" i="8"/>
  <c r="H332" i="8"/>
  <c r="H333" i="8"/>
  <c r="H334" i="8"/>
  <c r="H335" i="8"/>
  <c r="H336" i="8"/>
  <c r="H337" i="8"/>
  <c r="H338" i="8"/>
  <c r="H339" i="8"/>
  <c r="H340" i="8"/>
  <c r="H341" i="8"/>
  <c r="G330" i="8"/>
  <c r="G331" i="8"/>
  <c r="G332" i="8"/>
  <c r="G333" i="8"/>
  <c r="G334" i="8"/>
  <c r="G335" i="8"/>
  <c r="G336" i="8"/>
  <c r="G337" i="8"/>
  <c r="G338" i="8"/>
  <c r="G339" i="8"/>
  <c r="G340" i="8"/>
  <c r="G341" i="8"/>
  <c r="F330" i="8"/>
  <c r="F331" i="8"/>
  <c r="F332" i="8"/>
  <c r="F333" i="8"/>
  <c r="F334" i="8"/>
  <c r="F335" i="8"/>
  <c r="F336" i="8"/>
  <c r="F337" i="8"/>
  <c r="F338" i="8"/>
  <c r="F339" i="8"/>
  <c r="F340" i="8"/>
  <c r="F341" i="8"/>
  <c r="E330" i="8"/>
  <c r="E331" i="8"/>
  <c r="E332" i="8"/>
  <c r="E333" i="8"/>
  <c r="E334" i="8"/>
  <c r="E335" i="8"/>
  <c r="E336" i="8"/>
  <c r="E337" i="8"/>
  <c r="E338" i="8"/>
  <c r="E339" i="8"/>
  <c r="E340" i="8"/>
  <c r="E341" i="8"/>
  <c r="I307" i="8"/>
  <c r="I308" i="8"/>
  <c r="I309" i="8"/>
  <c r="I310" i="8"/>
  <c r="I311" i="8"/>
  <c r="I312" i="8"/>
  <c r="I313" i="8"/>
  <c r="I314" i="8"/>
  <c r="I315" i="8"/>
  <c r="I317" i="8"/>
  <c r="I318" i="8"/>
  <c r="I319" i="8"/>
  <c r="I321" i="8"/>
  <c r="I322" i="8"/>
  <c r="I323" i="8"/>
  <c r="I324" i="8"/>
  <c r="I325" i="8"/>
  <c r="I326" i="8"/>
  <c r="I327" i="8"/>
  <c r="I328" i="8"/>
  <c r="I329" i="8"/>
  <c r="H307" i="8"/>
  <c r="H308" i="8"/>
  <c r="H309" i="8"/>
  <c r="H310" i="8"/>
  <c r="H311" i="8"/>
  <c r="H312" i="8"/>
  <c r="H313" i="8"/>
  <c r="H314" i="8"/>
  <c r="H315" i="8"/>
  <c r="H317" i="8"/>
  <c r="H318" i="8"/>
  <c r="H319" i="8"/>
  <c r="H321" i="8"/>
  <c r="H322" i="8"/>
  <c r="H323" i="8"/>
  <c r="H324" i="8"/>
  <c r="H325" i="8"/>
  <c r="H326" i="8"/>
  <c r="H327" i="8"/>
  <c r="H328" i="8"/>
  <c r="H329" i="8"/>
  <c r="G307" i="8"/>
  <c r="G308" i="8"/>
  <c r="G309" i="8"/>
  <c r="G310" i="8"/>
  <c r="G311" i="8"/>
  <c r="G312" i="8"/>
  <c r="G313" i="8"/>
  <c r="G314" i="8"/>
  <c r="G315" i="8"/>
  <c r="G317" i="8"/>
  <c r="G318" i="8"/>
  <c r="G319" i="8"/>
  <c r="G321" i="8"/>
  <c r="G322" i="8"/>
  <c r="G323" i="8"/>
  <c r="G324" i="8"/>
  <c r="G325" i="8"/>
  <c r="G326" i="8"/>
  <c r="G327" i="8"/>
  <c r="G328" i="8"/>
  <c r="G329" i="8"/>
  <c r="F307" i="8"/>
  <c r="F308" i="8"/>
  <c r="F309" i="8"/>
  <c r="F310" i="8"/>
  <c r="F311" i="8"/>
  <c r="F312" i="8"/>
  <c r="F313" i="8"/>
  <c r="F314" i="8"/>
  <c r="F315" i="8"/>
  <c r="F317" i="8"/>
  <c r="F318" i="8"/>
  <c r="F319" i="8"/>
  <c r="F321" i="8"/>
  <c r="F322" i="8"/>
  <c r="F323" i="8"/>
  <c r="F324" i="8"/>
  <c r="F325" i="8"/>
  <c r="F326" i="8"/>
  <c r="F327" i="8"/>
  <c r="F328" i="8"/>
  <c r="F329" i="8"/>
  <c r="E307" i="8"/>
  <c r="E308" i="8"/>
  <c r="E309" i="8"/>
  <c r="E310" i="8"/>
  <c r="E311" i="8"/>
  <c r="E312" i="8"/>
  <c r="E313" i="8"/>
  <c r="E314" i="8"/>
  <c r="E315" i="8"/>
  <c r="E317" i="8"/>
  <c r="E318" i="8"/>
  <c r="E319" i="8"/>
  <c r="E321" i="8"/>
  <c r="E322" i="8"/>
  <c r="E323" i="8"/>
  <c r="E324" i="8"/>
  <c r="E325" i="8"/>
  <c r="E326" i="8"/>
  <c r="E327" i="8"/>
  <c r="E328" i="8"/>
  <c r="E329" i="8"/>
  <c r="I298" i="8"/>
  <c r="I299" i="8"/>
  <c r="I300" i="8"/>
  <c r="I301" i="8"/>
  <c r="I302" i="8"/>
  <c r="I303" i="8"/>
  <c r="I304" i="8"/>
  <c r="I305" i="8"/>
  <c r="I306" i="8"/>
  <c r="H298" i="8"/>
  <c r="H299" i="8"/>
  <c r="H300" i="8"/>
  <c r="H301" i="8"/>
  <c r="H302" i="8"/>
  <c r="H303" i="8"/>
  <c r="H304" i="8"/>
  <c r="H305" i="8"/>
  <c r="H306" i="8"/>
  <c r="G298" i="8"/>
  <c r="G299" i="8"/>
  <c r="G300" i="8"/>
  <c r="G301" i="8"/>
  <c r="G302" i="8"/>
  <c r="G303" i="8"/>
  <c r="G304" i="8"/>
  <c r="G305" i="8"/>
  <c r="G306" i="8"/>
  <c r="F298" i="8"/>
  <c r="F299" i="8"/>
  <c r="F300" i="8"/>
  <c r="F301" i="8"/>
  <c r="F302" i="8"/>
  <c r="F303" i="8"/>
  <c r="F304" i="8"/>
  <c r="F305" i="8"/>
  <c r="F306" i="8"/>
  <c r="E298" i="8"/>
  <c r="E299" i="8"/>
  <c r="E300" i="8"/>
  <c r="E301" i="8"/>
  <c r="E302" i="8"/>
  <c r="E303" i="8"/>
  <c r="E304" i="8"/>
  <c r="E305" i="8"/>
  <c r="E306" i="8"/>
  <c r="I285" i="8"/>
  <c r="I286" i="8"/>
  <c r="I287" i="8"/>
  <c r="I288" i="8"/>
  <c r="I289" i="8"/>
  <c r="I290" i="8"/>
  <c r="I291" i="8"/>
  <c r="I292" i="8"/>
  <c r="I293" i="8"/>
  <c r="I294" i="8"/>
  <c r="I295" i="8"/>
  <c r="I296" i="8"/>
  <c r="I297" i="8"/>
  <c r="H285" i="8"/>
  <c r="H286" i="8"/>
  <c r="H287" i="8"/>
  <c r="H288" i="8"/>
  <c r="H289" i="8"/>
  <c r="H290" i="8"/>
  <c r="H291" i="8"/>
  <c r="H292" i="8"/>
  <c r="H293" i="8"/>
  <c r="H294" i="8"/>
  <c r="H295" i="8"/>
  <c r="H296" i="8"/>
  <c r="H297" i="8"/>
  <c r="G285" i="8"/>
  <c r="G286" i="8"/>
  <c r="G287" i="8"/>
  <c r="G288" i="8"/>
  <c r="G289" i="8"/>
  <c r="G290" i="8"/>
  <c r="G291" i="8"/>
  <c r="G292" i="8"/>
  <c r="G293" i="8"/>
  <c r="G294" i="8"/>
  <c r="G295" i="8"/>
  <c r="G296" i="8"/>
  <c r="G297" i="8"/>
  <c r="F285" i="8"/>
  <c r="F286" i="8"/>
  <c r="F287" i="8"/>
  <c r="F288" i="8"/>
  <c r="F289" i="8"/>
  <c r="F290" i="8"/>
  <c r="F291" i="8"/>
  <c r="F292" i="8"/>
  <c r="F293" i="8"/>
  <c r="F294" i="8"/>
  <c r="F295" i="8"/>
  <c r="F296" i="8"/>
  <c r="F297" i="8"/>
  <c r="E285" i="8"/>
  <c r="E286" i="8"/>
  <c r="E287" i="8"/>
  <c r="E288" i="8"/>
  <c r="E289" i="8"/>
  <c r="E290" i="8"/>
  <c r="E291" i="8"/>
  <c r="E292" i="8"/>
  <c r="E293" i="8"/>
  <c r="E294" i="8"/>
  <c r="E295" i="8"/>
  <c r="E296" i="8"/>
  <c r="E297" i="8"/>
  <c r="I275" i="8"/>
  <c r="I276" i="8"/>
  <c r="I277" i="8"/>
  <c r="I278" i="8"/>
  <c r="I279" i="8"/>
  <c r="I280" i="8"/>
  <c r="I281" i="8"/>
  <c r="I282" i="8"/>
  <c r="I283" i="8"/>
  <c r="I284" i="8"/>
  <c r="H275" i="8"/>
  <c r="H276" i="8"/>
  <c r="H277" i="8"/>
  <c r="H278" i="8"/>
  <c r="H279" i="8"/>
  <c r="H280" i="8"/>
  <c r="H281" i="8"/>
  <c r="H282" i="8"/>
  <c r="H283" i="8"/>
  <c r="H284" i="8"/>
  <c r="G275" i="8"/>
  <c r="G276" i="8"/>
  <c r="G277" i="8"/>
  <c r="G278" i="8"/>
  <c r="G279" i="8"/>
  <c r="G280" i="8"/>
  <c r="G281" i="8"/>
  <c r="G282" i="8"/>
  <c r="G283" i="8"/>
  <c r="G284" i="8"/>
  <c r="F275" i="8"/>
  <c r="F276" i="8"/>
  <c r="F277" i="8"/>
  <c r="F278" i="8"/>
  <c r="F279" i="8"/>
  <c r="F280" i="8"/>
  <c r="F281" i="8"/>
  <c r="F282" i="8"/>
  <c r="F283" i="8"/>
  <c r="F284" i="8"/>
  <c r="E275" i="8"/>
  <c r="E276" i="8"/>
  <c r="E277" i="8"/>
  <c r="E278" i="8"/>
  <c r="E279" i="8"/>
  <c r="E280" i="8"/>
  <c r="E281" i="8"/>
  <c r="E282" i="8"/>
  <c r="E283" i="8"/>
  <c r="E284" i="8"/>
  <c r="I266" i="8"/>
  <c r="I267" i="8"/>
  <c r="I268" i="8"/>
  <c r="I269" i="8"/>
  <c r="I270" i="8"/>
  <c r="I271" i="8"/>
  <c r="I272" i="8"/>
  <c r="I273" i="8"/>
  <c r="I274" i="8"/>
  <c r="H266" i="8"/>
  <c r="H267" i="8"/>
  <c r="H268" i="8"/>
  <c r="H269" i="8"/>
  <c r="H270" i="8"/>
  <c r="H271" i="8"/>
  <c r="H272" i="8"/>
  <c r="H273" i="8"/>
  <c r="H274" i="8"/>
  <c r="G266" i="8"/>
  <c r="G267" i="8"/>
  <c r="G268" i="8"/>
  <c r="G269" i="8"/>
  <c r="G270" i="8"/>
  <c r="G271" i="8"/>
  <c r="G272" i="8"/>
  <c r="G273" i="8"/>
  <c r="G274" i="8"/>
  <c r="F266" i="8"/>
  <c r="F267" i="8"/>
  <c r="F268" i="8"/>
  <c r="F269" i="8"/>
  <c r="F270" i="8"/>
  <c r="F271" i="8"/>
  <c r="F272" i="8"/>
  <c r="F273" i="8"/>
  <c r="F274" i="8"/>
  <c r="E266" i="8"/>
  <c r="E267" i="8"/>
  <c r="E268" i="8"/>
  <c r="E269" i="8"/>
  <c r="E270" i="8"/>
  <c r="E271" i="8"/>
  <c r="E272" i="8"/>
  <c r="E273" i="8"/>
  <c r="E274" i="8"/>
  <c r="I251" i="8"/>
  <c r="I252" i="8"/>
  <c r="I253" i="8"/>
  <c r="I254" i="8"/>
  <c r="I255" i="8"/>
  <c r="I256" i="8"/>
  <c r="I257" i="8"/>
  <c r="I258" i="8"/>
  <c r="I259" i="8"/>
  <c r="I260" i="8"/>
  <c r="I261" i="8"/>
  <c r="I262" i="8"/>
  <c r="I263" i="8"/>
  <c r="I264" i="8"/>
  <c r="I265" i="8"/>
  <c r="H251" i="8"/>
  <c r="H252" i="8"/>
  <c r="H253" i="8"/>
  <c r="H254" i="8"/>
  <c r="H255" i="8"/>
  <c r="H256" i="8"/>
  <c r="H257" i="8"/>
  <c r="H258" i="8"/>
  <c r="H259" i="8"/>
  <c r="H260" i="8"/>
  <c r="H261" i="8"/>
  <c r="H262" i="8"/>
  <c r="H263" i="8"/>
  <c r="H264" i="8"/>
  <c r="H265" i="8"/>
  <c r="G251" i="8"/>
  <c r="G252" i="8"/>
  <c r="G253" i="8"/>
  <c r="G254" i="8"/>
  <c r="G255" i="8"/>
  <c r="G256" i="8"/>
  <c r="G257" i="8"/>
  <c r="G258" i="8"/>
  <c r="G259" i="8"/>
  <c r="G260" i="8"/>
  <c r="G261" i="8"/>
  <c r="G262" i="8"/>
  <c r="G263" i="8"/>
  <c r="G264" i="8"/>
  <c r="G265" i="8"/>
  <c r="F251" i="8"/>
  <c r="F252" i="8"/>
  <c r="F253" i="8"/>
  <c r="F254" i="8"/>
  <c r="F255" i="8"/>
  <c r="F256" i="8"/>
  <c r="F257" i="8"/>
  <c r="F258" i="8"/>
  <c r="F259" i="8"/>
  <c r="F260" i="8"/>
  <c r="F261" i="8"/>
  <c r="F262" i="8"/>
  <c r="F263" i="8"/>
  <c r="F264" i="8"/>
  <c r="F265" i="8"/>
  <c r="E252" i="8"/>
  <c r="E253" i="8"/>
  <c r="E254" i="8"/>
  <c r="E255" i="8"/>
  <c r="E256" i="8"/>
  <c r="E257" i="8"/>
  <c r="E258" i="8"/>
  <c r="E259" i="8"/>
  <c r="E260" i="8"/>
  <c r="E261" i="8"/>
  <c r="E262" i="8"/>
  <c r="E263" i="8"/>
  <c r="E264" i="8"/>
  <c r="E265" i="8"/>
  <c r="N229" i="8"/>
  <c r="N230" i="8"/>
  <c r="N231" i="8"/>
  <c r="N232" i="8"/>
  <c r="N233" i="8"/>
  <c r="N234" i="8"/>
  <c r="N235" i="8"/>
  <c r="N236" i="8"/>
  <c r="N237" i="8"/>
  <c r="N240" i="8"/>
  <c r="N241" i="8"/>
  <c r="N242" i="8"/>
  <c r="N243" i="8"/>
  <c r="N244" i="8"/>
  <c r="N245" i="8"/>
  <c r="N246" i="8"/>
  <c r="N247" i="8"/>
  <c r="N248" i="8"/>
  <c r="N249" i="8"/>
  <c r="N250" i="8"/>
  <c r="I229" i="8"/>
  <c r="I230" i="8"/>
  <c r="I231" i="8"/>
  <c r="I232" i="8"/>
  <c r="I233" i="8"/>
  <c r="I234" i="8"/>
  <c r="I235" i="8"/>
  <c r="I236" i="8"/>
  <c r="I237" i="8"/>
  <c r="I240" i="8"/>
  <c r="I241" i="8"/>
  <c r="I242" i="8"/>
  <c r="I243" i="8"/>
  <c r="I244" i="8"/>
  <c r="I245" i="8"/>
  <c r="I246" i="8"/>
  <c r="I247" i="8"/>
  <c r="I248" i="8"/>
  <c r="I249" i="8"/>
  <c r="I250" i="8"/>
  <c r="H229" i="8"/>
  <c r="H230" i="8"/>
  <c r="H231" i="8"/>
  <c r="H232" i="8"/>
  <c r="H233" i="8"/>
  <c r="H234" i="8"/>
  <c r="H235" i="8"/>
  <c r="H236" i="8"/>
  <c r="H237" i="8"/>
  <c r="H240" i="8"/>
  <c r="H241" i="8"/>
  <c r="H242" i="8"/>
  <c r="H243" i="8"/>
  <c r="H244" i="8"/>
  <c r="H245" i="8"/>
  <c r="H246" i="8"/>
  <c r="H247" i="8"/>
  <c r="H248" i="8"/>
  <c r="H249" i="8"/>
  <c r="H250" i="8"/>
  <c r="G229" i="8"/>
  <c r="G230" i="8"/>
  <c r="G231" i="8"/>
  <c r="G232" i="8"/>
  <c r="G233" i="8"/>
  <c r="G234" i="8"/>
  <c r="G235" i="8"/>
  <c r="G236" i="8"/>
  <c r="G237" i="8"/>
  <c r="G240" i="8"/>
  <c r="G241" i="8"/>
  <c r="G242" i="8"/>
  <c r="G243" i="8"/>
  <c r="G244" i="8"/>
  <c r="G245" i="8"/>
  <c r="G246" i="8"/>
  <c r="G247" i="8"/>
  <c r="G248" i="8"/>
  <c r="G249" i="8"/>
  <c r="G250" i="8"/>
  <c r="F229" i="8"/>
  <c r="F230" i="8"/>
  <c r="F231" i="8"/>
  <c r="F232" i="8"/>
  <c r="F233" i="8"/>
  <c r="F234" i="8"/>
  <c r="F235" i="8"/>
  <c r="F236" i="8"/>
  <c r="F237" i="8"/>
  <c r="F240" i="8"/>
  <c r="F241" i="8"/>
  <c r="F242" i="8"/>
  <c r="F243" i="8"/>
  <c r="F244" i="8"/>
  <c r="F245" i="8"/>
  <c r="F246" i="8"/>
  <c r="F247" i="8"/>
  <c r="F248" i="8"/>
  <c r="F249" i="8"/>
  <c r="F250" i="8"/>
  <c r="E229" i="8"/>
  <c r="E230" i="8"/>
  <c r="E231" i="8"/>
  <c r="E232" i="8"/>
  <c r="E233" i="8"/>
  <c r="E234" i="8"/>
  <c r="E235" i="8"/>
  <c r="E236" i="8"/>
  <c r="E237" i="8"/>
  <c r="E240" i="8"/>
  <c r="E241" i="8"/>
  <c r="E242" i="8"/>
  <c r="E243" i="8"/>
  <c r="E244" i="8"/>
  <c r="E245" i="8"/>
  <c r="E246" i="8"/>
  <c r="E247" i="8"/>
  <c r="E248" i="8"/>
  <c r="E249" i="8"/>
  <c r="E250" i="8"/>
  <c r="E251" i="8"/>
  <c r="E222" i="8"/>
  <c r="F222" i="8"/>
  <c r="G222" i="8"/>
  <c r="H222" i="8"/>
  <c r="I222" i="8"/>
  <c r="N222" i="8"/>
  <c r="E223" i="8"/>
  <c r="F223" i="8"/>
  <c r="G223" i="8"/>
  <c r="H223" i="8"/>
  <c r="I223" i="8"/>
  <c r="N223" i="8"/>
  <c r="E224" i="8"/>
  <c r="F224" i="8"/>
  <c r="G224" i="8"/>
  <c r="H224" i="8"/>
  <c r="I224" i="8"/>
  <c r="N224" i="8"/>
  <c r="E225" i="8"/>
  <c r="F225" i="8"/>
  <c r="G225" i="8"/>
  <c r="H225" i="8"/>
  <c r="I225" i="8"/>
  <c r="N225" i="8"/>
  <c r="E226" i="8"/>
  <c r="F226" i="8"/>
  <c r="G226" i="8"/>
  <c r="H226" i="8"/>
  <c r="I226" i="8"/>
  <c r="N226" i="8"/>
  <c r="E227" i="8"/>
  <c r="F227" i="8"/>
  <c r="G227" i="8"/>
  <c r="H227" i="8"/>
  <c r="I227" i="8"/>
  <c r="N227" i="8"/>
  <c r="E228" i="8"/>
  <c r="F228" i="8"/>
  <c r="G228" i="8"/>
  <c r="H228" i="8"/>
  <c r="I228" i="8"/>
  <c r="N228" i="8"/>
  <c r="E189" i="8"/>
  <c r="F189" i="8"/>
  <c r="G189" i="8"/>
  <c r="H189" i="8"/>
  <c r="I189" i="8"/>
  <c r="N189" i="8"/>
  <c r="E190" i="8"/>
  <c r="F190" i="8"/>
  <c r="G190" i="8"/>
  <c r="H190" i="8"/>
  <c r="I190" i="8"/>
  <c r="N190" i="8"/>
  <c r="E204" i="8"/>
  <c r="F204" i="8"/>
  <c r="G204" i="8"/>
  <c r="H204" i="8"/>
  <c r="I204" i="8"/>
  <c r="N204" i="8"/>
  <c r="E205" i="8"/>
  <c r="F205" i="8"/>
  <c r="G205" i="8"/>
  <c r="H205" i="8"/>
  <c r="I205" i="8"/>
  <c r="N205" i="8"/>
  <c r="E206" i="8"/>
  <c r="F206" i="8"/>
  <c r="G206" i="8"/>
  <c r="H206" i="8"/>
  <c r="I206" i="8"/>
  <c r="N206" i="8"/>
  <c r="E207" i="8"/>
  <c r="F207" i="8"/>
  <c r="G207" i="8"/>
  <c r="H207" i="8"/>
  <c r="I207" i="8"/>
  <c r="N207" i="8"/>
  <c r="E208" i="8"/>
  <c r="F208" i="8"/>
  <c r="G208" i="8"/>
  <c r="H208" i="8"/>
  <c r="I208" i="8"/>
  <c r="N208" i="8"/>
  <c r="E209" i="8"/>
  <c r="F209" i="8"/>
  <c r="G209" i="8"/>
  <c r="H209" i="8"/>
  <c r="I209" i="8"/>
  <c r="N209" i="8"/>
  <c r="E210" i="8"/>
  <c r="F210" i="8"/>
  <c r="G210" i="8"/>
  <c r="H210" i="8"/>
  <c r="I210" i="8"/>
  <c r="N210" i="8"/>
  <c r="E211" i="8"/>
  <c r="F211" i="8"/>
  <c r="G211" i="8"/>
  <c r="H211" i="8"/>
  <c r="I211" i="8"/>
  <c r="N211" i="8"/>
  <c r="E212" i="8"/>
  <c r="F212" i="8"/>
  <c r="G212" i="8"/>
  <c r="H212" i="8"/>
  <c r="I212" i="8"/>
  <c r="N212" i="8"/>
  <c r="E213" i="8"/>
  <c r="F213" i="8"/>
  <c r="G213" i="8"/>
  <c r="H213" i="8"/>
  <c r="I213" i="8"/>
  <c r="N213" i="8"/>
  <c r="E214" i="8"/>
  <c r="F214" i="8"/>
  <c r="G214" i="8"/>
  <c r="H214" i="8"/>
  <c r="I214" i="8"/>
  <c r="N214" i="8"/>
  <c r="E215" i="8"/>
  <c r="F215" i="8"/>
  <c r="G215" i="8"/>
  <c r="H215" i="8"/>
  <c r="I215" i="8"/>
  <c r="N215" i="8"/>
  <c r="E216" i="8"/>
  <c r="F216" i="8"/>
  <c r="G216" i="8"/>
  <c r="H216" i="8"/>
  <c r="I216" i="8"/>
  <c r="N216" i="8"/>
  <c r="E217" i="8"/>
  <c r="F217" i="8"/>
  <c r="G217" i="8"/>
  <c r="H217" i="8"/>
  <c r="I217" i="8"/>
  <c r="N217" i="8"/>
  <c r="E218" i="8"/>
  <c r="F218" i="8"/>
  <c r="G218" i="8"/>
  <c r="H218" i="8"/>
  <c r="I218" i="8"/>
  <c r="N218" i="8"/>
  <c r="E219" i="8"/>
  <c r="F219" i="8"/>
  <c r="G219" i="8"/>
  <c r="H219" i="8"/>
  <c r="I219" i="8"/>
  <c r="N219" i="8"/>
  <c r="E220" i="8"/>
  <c r="F220" i="8"/>
  <c r="G220" i="8"/>
  <c r="H220" i="8"/>
  <c r="I220" i="8"/>
  <c r="N220" i="8"/>
  <c r="E221" i="8"/>
  <c r="F221" i="8"/>
  <c r="G221" i="8"/>
  <c r="H221" i="8"/>
  <c r="I221" i="8"/>
  <c r="N221" i="8"/>
  <c r="E166" i="8"/>
  <c r="F166" i="8"/>
  <c r="G166" i="8"/>
  <c r="H166" i="8"/>
  <c r="I166" i="8"/>
  <c r="N166" i="8"/>
  <c r="E167" i="8"/>
  <c r="F167" i="8"/>
  <c r="G167" i="8"/>
  <c r="H167" i="8"/>
  <c r="I167" i="8"/>
  <c r="N167" i="8"/>
  <c r="E168" i="8"/>
  <c r="F168" i="8"/>
  <c r="G168" i="8"/>
  <c r="H168" i="8"/>
  <c r="I168" i="8"/>
  <c r="N168" i="8"/>
  <c r="E169" i="8"/>
  <c r="F169" i="8"/>
  <c r="G169" i="8"/>
  <c r="H169" i="8"/>
  <c r="I169" i="8"/>
  <c r="N169" i="8"/>
  <c r="E170" i="8"/>
  <c r="F170" i="8"/>
  <c r="G170" i="8"/>
  <c r="H170" i="8"/>
  <c r="I170" i="8"/>
  <c r="N170" i="8"/>
  <c r="E171" i="8"/>
  <c r="F171" i="8"/>
  <c r="G171" i="8"/>
  <c r="H171" i="8"/>
  <c r="I171" i="8"/>
  <c r="N171" i="8"/>
  <c r="E172" i="8"/>
  <c r="F172" i="8"/>
  <c r="G172" i="8"/>
  <c r="H172" i="8"/>
  <c r="I172" i="8"/>
  <c r="N172" i="8"/>
  <c r="E173" i="8"/>
  <c r="F173" i="8"/>
  <c r="G173" i="8"/>
  <c r="H173" i="8"/>
  <c r="I173" i="8"/>
  <c r="N173" i="8"/>
  <c r="E174" i="8"/>
  <c r="F174" i="8"/>
  <c r="G174" i="8"/>
  <c r="H174" i="8"/>
  <c r="I174" i="8"/>
  <c r="N174" i="8"/>
  <c r="E175" i="8"/>
  <c r="F175" i="8"/>
  <c r="G175" i="8"/>
  <c r="H175" i="8"/>
  <c r="I175" i="8"/>
  <c r="N175" i="8"/>
  <c r="E176" i="8"/>
  <c r="F176" i="8"/>
  <c r="G176" i="8"/>
  <c r="H176" i="8"/>
  <c r="I176" i="8"/>
  <c r="N176" i="8"/>
  <c r="E177" i="8"/>
  <c r="F177" i="8"/>
  <c r="G177" i="8"/>
  <c r="H177" i="8"/>
  <c r="I177" i="8"/>
  <c r="N177" i="8"/>
  <c r="E178" i="8"/>
  <c r="F178" i="8"/>
  <c r="G178" i="8"/>
  <c r="H178" i="8"/>
  <c r="I178" i="8"/>
  <c r="N178" i="8"/>
  <c r="E179" i="8"/>
  <c r="F179" i="8"/>
  <c r="G179" i="8"/>
  <c r="H179" i="8"/>
  <c r="I179" i="8"/>
  <c r="N179" i="8"/>
  <c r="E180" i="8"/>
  <c r="F180" i="8"/>
  <c r="G180" i="8"/>
  <c r="H180" i="8"/>
  <c r="I180" i="8"/>
  <c r="N180" i="8"/>
  <c r="E181" i="8"/>
  <c r="F181" i="8"/>
  <c r="G181" i="8"/>
  <c r="H181" i="8"/>
  <c r="I181" i="8"/>
  <c r="N181" i="8"/>
  <c r="E182" i="8"/>
  <c r="F182" i="8"/>
  <c r="G182" i="8"/>
  <c r="H182" i="8"/>
  <c r="I182" i="8"/>
  <c r="N182" i="8"/>
  <c r="E183" i="8"/>
  <c r="F183" i="8"/>
  <c r="G183" i="8"/>
  <c r="H183" i="8"/>
  <c r="I183" i="8"/>
  <c r="N183" i="8"/>
  <c r="E184" i="8"/>
  <c r="F184" i="8"/>
  <c r="G184" i="8"/>
  <c r="H184" i="8"/>
  <c r="I184" i="8"/>
  <c r="N184" i="8"/>
  <c r="E185" i="8"/>
  <c r="F185" i="8"/>
  <c r="G185" i="8"/>
  <c r="H185" i="8"/>
  <c r="I185" i="8"/>
  <c r="N185" i="8"/>
  <c r="E186" i="8"/>
  <c r="F186" i="8"/>
  <c r="G186" i="8"/>
  <c r="H186" i="8"/>
  <c r="I186" i="8"/>
  <c r="N186" i="8"/>
  <c r="E187" i="8"/>
  <c r="F187" i="8"/>
  <c r="G187" i="8"/>
  <c r="H187" i="8"/>
  <c r="I187" i="8"/>
  <c r="N187" i="8"/>
  <c r="E188" i="8"/>
  <c r="F188" i="8"/>
  <c r="G188" i="8"/>
  <c r="H188" i="8"/>
  <c r="I188" i="8"/>
  <c r="N188" i="8"/>
  <c r="E159" i="8"/>
  <c r="F159" i="8"/>
  <c r="G159" i="8"/>
  <c r="H159" i="8"/>
  <c r="I159" i="8"/>
  <c r="N159" i="8"/>
  <c r="E160" i="8"/>
  <c r="F160" i="8"/>
  <c r="G160" i="8"/>
  <c r="H160" i="8"/>
  <c r="I160" i="8"/>
  <c r="N160" i="8"/>
  <c r="E161" i="8"/>
  <c r="F161" i="8"/>
  <c r="G161" i="8"/>
  <c r="H161" i="8"/>
  <c r="I161" i="8"/>
  <c r="N161" i="8"/>
  <c r="E162" i="8"/>
  <c r="F162" i="8"/>
  <c r="G162" i="8"/>
  <c r="H162" i="8"/>
  <c r="I162" i="8"/>
  <c r="N162" i="8"/>
  <c r="E163" i="8"/>
  <c r="F163" i="8"/>
  <c r="G163" i="8"/>
  <c r="H163" i="8"/>
  <c r="I163" i="8"/>
  <c r="N163" i="8"/>
  <c r="E164" i="8"/>
  <c r="F164" i="8"/>
  <c r="G164" i="8"/>
  <c r="H164" i="8"/>
  <c r="I164" i="8"/>
  <c r="N164" i="8"/>
  <c r="E165" i="8"/>
  <c r="F165" i="8"/>
  <c r="G165" i="8"/>
  <c r="H165" i="8"/>
  <c r="I165" i="8"/>
  <c r="N165" i="8"/>
  <c r="N144" i="8"/>
  <c r="N145" i="8"/>
  <c r="N146" i="8"/>
  <c r="N147" i="8"/>
  <c r="N148" i="8"/>
  <c r="N149" i="8"/>
  <c r="N150" i="8"/>
  <c r="N151" i="8"/>
  <c r="N152" i="8"/>
  <c r="N153" i="8"/>
  <c r="N154" i="8"/>
  <c r="N155" i="8"/>
  <c r="N156" i="8"/>
  <c r="N157" i="8"/>
  <c r="N158" i="8"/>
  <c r="I144" i="8"/>
  <c r="I145" i="8"/>
  <c r="I146" i="8"/>
  <c r="I147" i="8"/>
  <c r="I148" i="8"/>
  <c r="I149" i="8"/>
  <c r="I150" i="8"/>
  <c r="I151" i="8"/>
  <c r="I152" i="8"/>
  <c r="I153" i="8"/>
  <c r="I154" i="8"/>
  <c r="I155" i="8"/>
  <c r="I156" i="8"/>
  <c r="I157" i="8"/>
  <c r="I158" i="8"/>
  <c r="H144" i="8"/>
  <c r="H145" i="8"/>
  <c r="H146" i="8"/>
  <c r="H147" i="8"/>
  <c r="H148" i="8"/>
  <c r="H149" i="8"/>
  <c r="H150" i="8"/>
  <c r="H151" i="8"/>
  <c r="H152" i="8"/>
  <c r="H153" i="8"/>
  <c r="H154" i="8"/>
  <c r="H155" i="8"/>
  <c r="H156" i="8"/>
  <c r="H157" i="8"/>
  <c r="H158" i="8"/>
  <c r="G158" i="8"/>
  <c r="G144" i="8"/>
  <c r="G145" i="8"/>
  <c r="G146" i="8"/>
  <c r="G147" i="8"/>
  <c r="G148" i="8"/>
  <c r="G149" i="8"/>
  <c r="G150" i="8"/>
  <c r="G151" i="8"/>
  <c r="G152" i="8"/>
  <c r="G153" i="8"/>
  <c r="G154" i="8"/>
  <c r="G155" i="8"/>
  <c r="G156" i="8"/>
  <c r="G157" i="8"/>
  <c r="F144" i="8"/>
  <c r="F145" i="8"/>
  <c r="F146" i="8"/>
  <c r="F147" i="8"/>
  <c r="F148" i="8"/>
  <c r="F149" i="8"/>
  <c r="F150" i="8"/>
  <c r="F151" i="8"/>
  <c r="F152" i="8"/>
  <c r="F153" i="8"/>
  <c r="F154" i="8"/>
  <c r="F155" i="8"/>
  <c r="F156" i="8"/>
  <c r="F157" i="8"/>
  <c r="F158" i="8"/>
  <c r="E144" i="8"/>
  <c r="E145" i="8"/>
  <c r="E146" i="8"/>
  <c r="E147" i="8"/>
  <c r="E148" i="8"/>
  <c r="E149" i="8"/>
  <c r="E150" i="8"/>
  <c r="E151" i="8"/>
  <c r="E152" i="8"/>
  <c r="E153" i="8"/>
  <c r="E154" i="8"/>
  <c r="E155" i="8"/>
  <c r="E156" i="8"/>
  <c r="E157" i="8"/>
  <c r="E158" i="8"/>
  <c r="N135" i="8"/>
  <c r="N136" i="8"/>
  <c r="N137" i="8"/>
  <c r="N138" i="8"/>
  <c r="N139" i="8"/>
  <c r="N140" i="8"/>
  <c r="N141" i="8"/>
  <c r="N142" i="8"/>
  <c r="N143" i="8"/>
  <c r="I135" i="8"/>
  <c r="I136" i="8"/>
  <c r="I137" i="8"/>
  <c r="I138" i="8"/>
  <c r="I139" i="8"/>
  <c r="I140" i="8"/>
  <c r="I141" i="8"/>
  <c r="I142" i="8"/>
  <c r="I143" i="8"/>
  <c r="H135" i="8"/>
  <c r="H136" i="8"/>
  <c r="H137" i="8"/>
  <c r="H138" i="8"/>
  <c r="H139" i="8"/>
  <c r="H140" i="8"/>
  <c r="H141" i="8"/>
  <c r="H142" i="8"/>
  <c r="H143" i="8"/>
  <c r="G135" i="8"/>
  <c r="G136" i="8"/>
  <c r="G137" i="8"/>
  <c r="G138" i="8"/>
  <c r="G139" i="8"/>
  <c r="G140" i="8"/>
  <c r="G141" i="8"/>
  <c r="G142" i="8"/>
  <c r="G143" i="8"/>
  <c r="F135" i="8"/>
  <c r="F136" i="8"/>
  <c r="F137" i="8"/>
  <c r="F138" i="8"/>
  <c r="F139" i="8"/>
  <c r="F140" i="8"/>
  <c r="F141" i="8"/>
  <c r="F142" i="8"/>
  <c r="F143" i="8"/>
  <c r="E135" i="8"/>
  <c r="E136" i="8"/>
  <c r="E137" i="8"/>
  <c r="E138" i="8"/>
  <c r="E139" i="8"/>
  <c r="E140" i="8"/>
  <c r="E141" i="8"/>
  <c r="E142" i="8"/>
  <c r="E143" i="8"/>
  <c r="N126" i="8"/>
  <c r="N127" i="8"/>
  <c r="N128" i="8"/>
  <c r="N129" i="8"/>
  <c r="N130" i="8"/>
  <c r="N131" i="8"/>
  <c r="N132" i="8"/>
  <c r="N133" i="8"/>
  <c r="N134" i="8"/>
  <c r="I126" i="8"/>
  <c r="I127" i="8"/>
  <c r="I128" i="8"/>
  <c r="I129" i="8"/>
  <c r="I130" i="8"/>
  <c r="I131" i="8"/>
  <c r="I132" i="8"/>
  <c r="I133" i="8"/>
  <c r="I134" i="8"/>
  <c r="H126" i="8"/>
  <c r="H127" i="8"/>
  <c r="H128" i="8"/>
  <c r="H129" i="8"/>
  <c r="H130" i="8"/>
  <c r="H131" i="8"/>
  <c r="H132" i="8"/>
  <c r="H133" i="8"/>
  <c r="H134" i="8"/>
  <c r="G126" i="8"/>
  <c r="G127" i="8"/>
  <c r="G128" i="8"/>
  <c r="G129" i="8"/>
  <c r="G130" i="8"/>
  <c r="G131" i="8"/>
  <c r="G132" i="8"/>
  <c r="G133" i="8"/>
  <c r="G134" i="8"/>
  <c r="F126" i="8"/>
  <c r="F127" i="8"/>
  <c r="F128" i="8"/>
  <c r="F129" i="8"/>
  <c r="F130" i="8"/>
  <c r="F131" i="8"/>
  <c r="F132" i="8"/>
  <c r="F133" i="8"/>
  <c r="F134" i="8"/>
  <c r="E126" i="8"/>
  <c r="E127" i="8"/>
  <c r="E128" i="8"/>
  <c r="E129" i="8"/>
  <c r="E130" i="8"/>
  <c r="E131" i="8"/>
  <c r="E132" i="8"/>
  <c r="E133" i="8"/>
  <c r="E134" i="8"/>
  <c r="N99" i="8"/>
  <c r="N100" i="8"/>
  <c r="N101" i="8"/>
  <c r="N102" i="8"/>
  <c r="N103" i="8"/>
  <c r="N104" i="8"/>
  <c r="N105" i="8"/>
  <c r="N106" i="8"/>
  <c r="N107" i="8"/>
  <c r="N108" i="8"/>
  <c r="N109" i="8"/>
  <c r="N110" i="8"/>
  <c r="N111" i="8"/>
  <c r="N112" i="8"/>
  <c r="N113" i="8"/>
  <c r="N124" i="8"/>
  <c r="N125" i="8"/>
  <c r="I99" i="8"/>
  <c r="I100" i="8"/>
  <c r="I101" i="8"/>
  <c r="I102" i="8"/>
  <c r="I103" i="8"/>
  <c r="I104" i="8"/>
  <c r="I105" i="8"/>
  <c r="I106" i="8"/>
  <c r="I107" i="8"/>
  <c r="I108" i="8"/>
  <c r="I109" i="8"/>
  <c r="I110" i="8"/>
  <c r="I111" i="8"/>
  <c r="I112" i="8"/>
  <c r="I124" i="8"/>
  <c r="I125" i="8"/>
  <c r="H99" i="8"/>
  <c r="H100" i="8"/>
  <c r="H101" i="8"/>
  <c r="H102" i="8"/>
  <c r="H103" i="8"/>
  <c r="H104" i="8"/>
  <c r="H105" i="8"/>
  <c r="H106" i="8"/>
  <c r="H107" i="8"/>
  <c r="H108" i="8"/>
  <c r="H109" i="8"/>
  <c r="H110" i="8"/>
  <c r="H111" i="8"/>
  <c r="H112" i="8"/>
  <c r="H113" i="8"/>
  <c r="H124" i="8"/>
  <c r="H125" i="8"/>
  <c r="G99" i="8"/>
  <c r="G100" i="8"/>
  <c r="G101" i="8"/>
  <c r="G102" i="8"/>
  <c r="G103" i="8"/>
  <c r="G104" i="8"/>
  <c r="G105" i="8"/>
  <c r="G106" i="8"/>
  <c r="G107" i="8"/>
  <c r="G108" i="8"/>
  <c r="G109" i="8"/>
  <c r="G110" i="8"/>
  <c r="G111" i="8"/>
  <c r="G112" i="8"/>
  <c r="G113" i="8"/>
  <c r="G124" i="8"/>
  <c r="G125" i="8"/>
  <c r="F99" i="8"/>
  <c r="F100" i="8"/>
  <c r="F101" i="8"/>
  <c r="F102" i="8"/>
  <c r="F103" i="8"/>
  <c r="F104" i="8"/>
  <c r="F105" i="8"/>
  <c r="F106" i="8"/>
  <c r="F107" i="8"/>
  <c r="F108" i="8"/>
  <c r="F109" i="8"/>
  <c r="F110" i="8"/>
  <c r="F111" i="8"/>
  <c r="F112" i="8"/>
  <c r="F113" i="8"/>
  <c r="F124" i="8"/>
  <c r="F125" i="8"/>
  <c r="E99" i="8"/>
  <c r="E100" i="8"/>
  <c r="E101" i="8"/>
  <c r="E102" i="8"/>
  <c r="E103" i="8"/>
  <c r="E104" i="8"/>
  <c r="E105" i="8"/>
  <c r="E106" i="8"/>
  <c r="E107" i="8"/>
  <c r="E108" i="8"/>
  <c r="E109" i="8"/>
  <c r="E110" i="8"/>
  <c r="E111" i="8"/>
  <c r="E112" i="8"/>
  <c r="E113" i="8"/>
  <c r="E124" i="8"/>
  <c r="E125"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I84" i="8"/>
  <c r="I85" i="8"/>
  <c r="I86" i="8"/>
  <c r="I87" i="8"/>
  <c r="I88" i="8"/>
  <c r="I89" i="8"/>
  <c r="I90" i="8"/>
  <c r="I91" i="8"/>
  <c r="I92" i="8"/>
  <c r="I93" i="8"/>
  <c r="I94" i="8"/>
  <c r="I95" i="8"/>
  <c r="I96" i="8"/>
  <c r="I97" i="8"/>
  <c r="I98" i="8"/>
  <c r="H84" i="8"/>
  <c r="H85" i="8"/>
  <c r="H86" i="8"/>
  <c r="H87" i="8"/>
  <c r="H88" i="8"/>
  <c r="H89" i="8"/>
  <c r="H90" i="8"/>
  <c r="H91" i="8"/>
  <c r="H92" i="8"/>
  <c r="H93" i="8"/>
  <c r="H94" i="8"/>
  <c r="H95" i="8"/>
  <c r="H96" i="8"/>
  <c r="H97" i="8"/>
  <c r="H98" i="8"/>
  <c r="G84" i="8"/>
  <c r="G85" i="8"/>
  <c r="G86" i="8"/>
  <c r="G87" i="8"/>
  <c r="G88" i="8"/>
  <c r="G89" i="8"/>
  <c r="G90" i="8"/>
  <c r="G91" i="8"/>
  <c r="G92" i="8"/>
  <c r="G93" i="8"/>
  <c r="G94" i="8"/>
  <c r="G95" i="8"/>
  <c r="G96" i="8"/>
  <c r="G97" i="8"/>
  <c r="G98" i="8"/>
  <c r="F84" i="8"/>
  <c r="F85" i="8"/>
  <c r="F86" i="8"/>
  <c r="F87" i="8"/>
  <c r="F88" i="8"/>
  <c r="F89" i="8"/>
  <c r="F90" i="8"/>
  <c r="F91" i="8"/>
  <c r="F92" i="8"/>
  <c r="F93" i="8"/>
  <c r="F94" i="8"/>
  <c r="F95" i="8"/>
  <c r="F96" i="8"/>
  <c r="F97" i="8"/>
  <c r="F98" i="8"/>
  <c r="E84" i="8"/>
  <c r="E85" i="8"/>
  <c r="E86" i="8"/>
  <c r="E87" i="8"/>
  <c r="E88" i="8"/>
  <c r="E89" i="8"/>
  <c r="E90" i="8"/>
  <c r="E91" i="8"/>
  <c r="E92" i="8"/>
  <c r="E93" i="8"/>
  <c r="E94" i="8"/>
  <c r="E95" i="8"/>
  <c r="E96" i="8"/>
  <c r="E97" i="8"/>
  <c r="E98" i="8"/>
  <c r="I68" i="8"/>
  <c r="I69" i="8"/>
  <c r="I70" i="8"/>
  <c r="I71" i="8"/>
  <c r="I72" i="8"/>
  <c r="I73" i="8"/>
  <c r="I74" i="8"/>
  <c r="I75" i="8"/>
  <c r="I76" i="8"/>
  <c r="I77" i="8"/>
  <c r="I78" i="8"/>
  <c r="I79" i="8"/>
  <c r="I80" i="8"/>
  <c r="I81" i="8"/>
  <c r="I82" i="8"/>
  <c r="I83" i="8"/>
  <c r="G83" i="8"/>
  <c r="H68" i="8"/>
  <c r="H69" i="8"/>
  <c r="H70" i="8"/>
  <c r="H71" i="8"/>
  <c r="H72" i="8"/>
  <c r="H73" i="8"/>
  <c r="H74" i="8"/>
  <c r="H75" i="8"/>
  <c r="H76" i="8"/>
  <c r="H77" i="8"/>
  <c r="H78" i="8"/>
  <c r="H79" i="8"/>
  <c r="H80" i="8"/>
  <c r="H81" i="8"/>
  <c r="H82" i="8"/>
  <c r="H83" i="8"/>
  <c r="G68" i="8"/>
  <c r="G69" i="8"/>
  <c r="G70" i="8"/>
  <c r="G71" i="8"/>
  <c r="G72" i="8"/>
  <c r="G73" i="8"/>
  <c r="G74" i="8"/>
  <c r="G75" i="8"/>
  <c r="G76" i="8"/>
  <c r="G77" i="8"/>
  <c r="G78" i="8"/>
  <c r="G79" i="8"/>
  <c r="G80" i="8"/>
  <c r="G81" i="8"/>
  <c r="G82" i="8"/>
  <c r="F68" i="8"/>
  <c r="F69" i="8"/>
  <c r="F70" i="8"/>
  <c r="F71" i="8"/>
  <c r="F72" i="8"/>
  <c r="F73" i="8"/>
  <c r="F74" i="8"/>
  <c r="F75" i="8"/>
  <c r="F76" i="8"/>
  <c r="F77" i="8"/>
  <c r="F78" i="8"/>
  <c r="F79" i="8"/>
  <c r="F80" i="8"/>
  <c r="F81" i="8"/>
  <c r="F82" i="8"/>
  <c r="F83" i="8"/>
  <c r="E69" i="8"/>
  <c r="E70" i="8"/>
  <c r="E71" i="8"/>
  <c r="E72" i="8"/>
  <c r="E73" i="8"/>
  <c r="E74" i="8"/>
  <c r="E75" i="8"/>
  <c r="E76" i="8"/>
  <c r="E77" i="8"/>
  <c r="E78" i="8"/>
  <c r="E79" i="8"/>
  <c r="E80" i="8"/>
  <c r="E81" i="8"/>
  <c r="E82" i="8"/>
  <c r="E83" i="8"/>
  <c r="I48" i="8"/>
  <c r="I49" i="8"/>
  <c r="I50" i="8"/>
  <c r="I51" i="8"/>
  <c r="I52" i="8"/>
  <c r="I53" i="8"/>
  <c r="I54" i="8"/>
  <c r="I55" i="8"/>
  <c r="I56" i="8"/>
  <c r="I57" i="8"/>
  <c r="I58" i="8"/>
  <c r="I59" i="8"/>
  <c r="I60" i="8"/>
  <c r="I61" i="8"/>
  <c r="I62" i="8"/>
  <c r="I63" i="8"/>
  <c r="I64" i="8"/>
  <c r="I65" i="8"/>
  <c r="I66" i="8"/>
  <c r="I67" i="8"/>
  <c r="H48" i="8"/>
  <c r="H49" i="8"/>
  <c r="H50" i="8"/>
  <c r="H51" i="8"/>
  <c r="H52" i="8"/>
  <c r="H53" i="8"/>
  <c r="H54" i="8"/>
  <c r="H55" i="8"/>
  <c r="H56" i="8"/>
  <c r="H57" i="8"/>
  <c r="H58" i="8"/>
  <c r="H59" i="8"/>
  <c r="H60" i="8"/>
  <c r="H61" i="8"/>
  <c r="H62" i="8"/>
  <c r="H63" i="8"/>
  <c r="H64" i="8"/>
  <c r="H65" i="8"/>
  <c r="H66" i="8"/>
  <c r="H67" i="8"/>
  <c r="G48" i="8"/>
  <c r="G49" i="8"/>
  <c r="G50" i="8"/>
  <c r="G51" i="8"/>
  <c r="G52" i="8"/>
  <c r="G53" i="8"/>
  <c r="G54" i="8"/>
  <c r="G55" i="8"/>
  <c r="G56" i="8"/>
  <c r="G57" i="8"/>
  <c r="G58" i="8"/>
  <c r="G59" i="8"/>
  <c r="G60" i="8"/>
  <c r="G61" i="8"/>
  <c r="G62" i="8"/>
  <c r="G63" i="8"/>
  <c r="G64" i="8"/>
  <c r="G65" i="8"/>
  <c r="G66" i="8"/>
  <c r="G67" i="8"/>
  <c r="F48" i="8"/>
  <c r="F49" i="8"/>
  <c r="F50" i="8"/>
  <c r="F51" i="8"/>
  <c r="F52" i="8"/>
  <c r="F53" i="8"/>
  <c r="F54" i="8"/>
  <c r="F55" i="8"/>
  <c r="F56" i="8"/>
  <c r="F57" i="8"/>
  <c r="F58" i="8"/>
  <c r="F59" i="8"/>
  <c r="F60" i="8"/>
  <c r="F61" i="8"/>
  <c r="F62" i="8"/>
  <c r="F63" i="8"/>
  <c r="F64" i="8"/>
  <c r="F65" i="8"/>
  <c r="F66" i="8"/>
  <c r="F67" i="8"/>
  <c r="E48" i="8"/>
  <c r="E49" i="8"/>
  <c r="E50" i="8"/>
  <c r="E51" i="8"/>
  <c r="E52" i="8"/>
  <c r="E53" i="8"/>
  <c r="E54" i="8"/>
  <c r="E55" i="8"/>
  <c r="E56" i="8"/>
  <c r="E57" i="8"/>
  <c r="E58" i="8"/>
  <c r="E59" i="8"/>
  <c r="E60" i="8"/>
  <c r="E61" i="8"/>
  <c r="E62" i="8"/>
  <c r="E63" i="8"/>
  <c r="E64" i="8"/>
  <c r="E65" i="8"/>
  <c r="E66" i="8"/>
  <c r="E67" i="8"/>
  <c r="E68" i="8"/>
  <c r="N41" i="8"/>
  <c r="N40" i="8"/>
  <c r="N39" i="8"/>
  <c r="N38" i="8"/>
  <c r="N37" i="8"/>
  <c r="N36" i="8"/>
  <c r="N35" i="8"/>
  <c r="N34" i="8"/>
  <c r="N33" i="8"/>
  <c r="N32" i="8"/>
  <c r="N31" i="8"/>
  <c r="N30" i="8"/>
  <c r="N29" i="8"/>
  <c r="N28" i="8"/>
  <c r="N27" i="8"/>
  <c r="N26" i="8"/>
  <c r="N25" i="8"/>
  <c r="N24" i="8"/>
  <c r="N23" i="8"/>
  <c r="N22" i="8"/>
  <c r="N21" i="8"/>
  <c r="N20" i="8"/>
  <c r="N19" i="8"/>
  <c r="N18" i="8"/>
  <c r="N17" i="8"/>
  <c r="N16" i="8"/>
  <c r="N15" i="8"/>
  <c r="N14" i="8"/>
  <c r="N13" i="8"/>
  <c r="N12" i="8"/>
  <c r="N11" i="8"/>
  <c r="N10" i="8"/>
  <c r="N9" i="8"/>
  <c r="N8" i="8"/>
  <c r="N7" i="8"/>
  <c r="N6" i="8"/>
  <c r="N5" i="8"/>
  <c r="N4" i="8"/>
  <c r="N3" i="8"/>
  <c r="N2" i="8"/>
  <c r="I35" i="8"/>
  <c r="I36" i="8"/>
  <c r="I37" i="8"/>
  <c r="I38" i="8"/>
  <c r="I39" i="8"/>
  <c r="I40" i="8"/>
  <c r="I41" i="8"/>
  <c r="I42" i="8"/>
  <c r="I43" i="8"/>
  <c r="I44" i="8"/>
  <c r="I45" i="8"/>
  <c r="I46" i="8"/>
  <c r="I47" i="8"/>
  <c r="H36" i="8"/>
  <c r="H37" i="8"/>
  <c r="H38" i="8"/>
  <c r="H39" i="8"/>
  <c r="H40" i="8"/>
  <c r="H41" i="8"/>
  <c r="H42" i="8"/>
  <c r="H43" i="8"/>
  <c r="H44" i="8"/>
  <c r="H45" i="8"/>
  <c r="H46" i="8"/>
  <c r="H47" i="8"/>
  <c r="G36" i="8"/>
  <c r="G37" i="8"/>
  <c r="G38" i="8"/>
  <c r="G39" i="8"/>
  <c r="G40" i="8"/>
  <c r="G41" i="8"/>
  <c r="G42" i="8"/>
  <c r="G43" i="8"/>
  <c r="G44" i="8"/>
  <c r="G45" i="8"/>
  <c r="G46" i="8"/>
  <c r="G47" i="8"/>
  <c r="F36" i="8"/>
  <c r="F37" i="8"/>
  <c r="F38" i="8"/>
  <c r="F39" i="8"/>
  <c r="F40" i="8"/>
  <c r="F41" i="8"/>
  <c r="F42" i="8"/>
  <c r="F43" i="8"/>
  <c r="F44" i="8"/>
  <c r="F45" i="8"/>
  <c r="F46" i="8"/>
  <c r="F47" i="8"/>
  <c r="E36" i="8"/>
  <c r="E37" i="8"/>
  <c r="E38" i="8"/>
  <c r="E39" i="8"/>
  <c r="E40" i="8"/>
  <c r="E41" i="8"/>
  <c r="E42" i="8"/>
  <c r="E43" i="8"/>
  <c r="E44" i="8"/>
  <c r="E45" i="8"/>
  <c r="E46" i="8"/>
  <c r="E47" i="8"/>
  <c r="I3" i="8"/>
  <c r="I4"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H3" i="8"/>
  <c r="H4" i="8"/>
  <c r="H5" i="8"/>
  <c r="H6" i="8"/>
  <c r="H7" i="8"/>
  <c r="H8" i="8"/>
  <c r="H9" i="8"/>
  <c r="H10" i="8"/>
  <c r="H11" i="8"/>
  <c r="H12" i="8"/>
  <c r="H13" i="8"/>
  <c r="H14" i="8"/>
  <c r="H16" i="8"/>
  <c r="H17" i="8"/>
  <c r="H18" i="8"/>
  <c r="H19" i="8"/>
  <c r="H20" i="8"/>
  <c r="H21" i="8"/>
  <c r="H22" i="8"/>
  <c r="H23" i="8"/>
  <c r="H24" i="8"/>
  <c r="H25" i="8"/>
  <c r="H26" i="8"/>
  <c r="H27" i="8"/>
  <c r="H28" i="8"/>
  <c r="H30" i="8"/>
  <c r="H32" i="8"/>
  <c r="H33" i="8"/>
  <c r="H34" i="8"/>
  <c r="H35" i="8"/>
  <c r="G3" i="8"/>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I2" i="8"/>
  <c r="H2" i="8"/>
  <c r="G2"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2"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2" i="8"/>
</calcChain>
</file>

<file path=xl/sharedStrings.xml><?xml version="1.0" encoding="utf-8"?>
<sst xmlns="http://schemas.openxmlformats.org/spreadsheetml/2006/main" count="7175" uniqueCount="992">
  <si>
    <t>Project:</t>
  </si>
  <si>
    <t>Insect Pollinator Survey</t>
  </si>
  <si>
    <t>Description: </t>
  </si>
  <si>
    <t>In two restored meadows and two wildflower gardens, researchers count the number of pollinators along a 60-meter transect, recording pollinator-plant interactions and documenting plants in bloom. Additionally,  environmental conditions, including average wind speed and sky conditions are recorded.</t>
  </si>
  <si>
    <t xml:space="preserve">Research Questions: </t>
  </si>
  <si>
    <t xml:space="preserve">What is the richness and abundance of pollinators within two restored meadows and two garden sites on Randall's Island?  
Which floral species are pollinators interacting with as an indicator of ecosytem function?  </t>
  </si>
  <si>
    <t>Locations:</t>
  </si>
  <si>
    <t>NAME</t>
  </si>
  <si>
    <t>ABBREVIATION</t>
  </si>
  <si>
    <t>GPS COORDINATES</t>
  </si>
  <si>
    <t xml:space="preserve">Sunken Meadow Knoll </t>
  </si>
  <si>
    <t>SMK</t>
  </si>
  <si>
    <t>40.4729.5, -73.54593</t>
  </si>
  <si>
    <t xml:space="preserve">Bronx Shore Meadow </t>
  </si>
  <si>
    <t>BSM</t>
  </si>
  <si>
    <t>40.47565, -73.55121</t>
  </si>
  <si>
    <t>Freshwater Meadow</t>
  </si>
  <si>
    <t>FWM</t>
  </si>
  <si>
    <t>40.790161, -73.925359</t>
  </si>
  <si>
    <t xml:space="preserve">Water's Edge Garden </t>
  </si>
  <si>
    <t>WEG</t>
  </si>
  <si>
    <t>40.789577, -73.932173</t>
  </si>
  <si>
    <t>Methods: </t>
  </si>
  <si>
    <t xml:space="preserve">From May to October, the four sites are visited in the morning and in the afternoon. Participants record blooming plant species and record insects in the following orders: Coleoptera, Hymenoptera, Lepidoptera, and Diptera. Notes are also made about predators that are present (mantids and dragonflies). When possible, photos are uploaded to iNaturalist to support the Empire State Native Pollinator Survey. </t>
  </si>
  <si>
    <t>Materials:</t>
  </si>
  <si>
    <t>Equipment</t>
  </si>
  <si>
    <t>Parameter(s)</t>
  </si>
  <si>
    <t>Magnifying glass</t>
  </si>
  <si>
    <t>Kestrel 3000 Weather Meter</t>
  </si>
  <si>
    <t>Air temperature, average wind speed</t>
  </si>
  <si>
    <t>Xerces Bee Guide</t>
  </si>
  <si>
    <t>Table of Contents</t>
  </si>
  <si>
    <t>SiteInfo</t>
  </si>
  <si>
    <t>temperature; shade, sky, and wind conditions; weather; observer and recorder; % of site in bloom</t>
  </si>
  <si>
    <t>Vegetation</t>
  </si>
  <si>
    <t>plants in bloom at each site and associated percent of each plant species </t>
  </si>
  <si>
    <t>Pollinators</t>
  </si>
  <si>
    <t xml:space="preserve">insect taxa and counts observed at each site </t>
  </si>
  <si>
    <t>VegList</t>
  </si>
  <si>
    <t>List of variables used for data validation for vegetation (Scientific and Common name columns are matched)</t>
  </si>
  <si>
    <t>PollList</t>
  </si>
  <si>
    <t>List of variables used for data validation for pollinators (Scientific and Common name columns are matched)</t>
  </si>
  <si>
    <t>PanTrap</t>
  </si>
  <si>
    <t xml:space="preserve">Count of insect found in each pan trap color </t>
  </si>
  <si>
    <t>Variables</t>
  </si>
  <si>
    <t>date</t>
  </si>
  <si>
    <t>MM/DD/YYYY for sampling event</t>
  </si>
  <si>
    <t>temp_shade</t>
  </si>
  <si>
    <t>Air temperature in shady area, in *F</t>
  </si>
  <si>
    <t>temp_sun</t>
  </si>
  <si>
    <t>Air temperature in sunny area, in *F</t>
  </si>
  <si>
    <t>start_time</t>
  </si>
  <si>
    <t>Time when pollinator surveying started (not including vegetation ID)</t>
  </si>
  <si>
    <t>end_time</t>
  </si>
  <si>
    <t>Time when pollinator surveying ended (not including vegetation ID)</t>
  </si>
  <si>
    <t>wind_mph</t>
  </si>
  <si>
    <t>Wind speed of the dominant site condition (in sun or shaded) using the Beaufort Scale</t>
  </si>
  <si>
    <t>wind_beaufort</t>
  </si>
  <si>
    <t>Wind speed using the Beaufort Scale</t>
  </si>
  <si>
    <t>sky_condition</t>
  </si>
  <si>
    <t>Current sky condition during surveying</t>
  </si>
  <si>
    <t>%_shade</t>
  </si>
  <si>
    <t>Percentage of site covered in shade</t>
  </si>
  <si>
    <t>%_in_bloom</t>
  </si>
  <si>
    <t>Percentage of site in bloom</t>
  </si>
  <si>
    <t>blooming_flora_species</t>
  </si>
  <si>
    <t>Scientific name of the flowering plant (as specific as possible)</t>
  </si>
  <si>
    <t>blooming_flora_common_name</t>
  </si>
  <si>
    <t>Common name of the flowering plant (as specific as possible)</t>
  </si>
  <si>
    <t>percent_cover</t>
  </si>
  <si>
    <t>Percentage of all blooms that are comprised of the specified plant</t>
  </si>
  <si>
    <t>poll_sci_name</t>
  </si>
  <si>
    <t>Scientific name of the pollinator/predator (as specific as possible. IE: 'spotted cucumber beetle' numbers will not be included in 'beetle' numbers)</t>
  </si>
  <si>
    <t>poll_common_name</t>
  </si>
  <si>
    <t>Common name of the pollinator/predator (as specific as possible. IE: 'spotted cucumber beetle' numbers will not be included in 'beetle' numbers)</t>
  </si>
  <si>
    <t xml:space="preserve">Number </t>
  </si>
  <si>
    <t>Total count of the pollinator/predator specified</t>
  </si>
  <si>
    <t>On_plant_common_name</t>
  </si>
  <si>
    <t>Which plant the pollinator/predator was found on; if in air, denoted as 'flying'</t>
  </si>
  <si>
    <t>life_stage</t>
  </si>
  <si>
    <t>Life stage of the observed pollinator/predator: egg, larva, pupa, adult</t>
  </si>
  <si>
    <t>type</t>
  </si>
  <si>
    <t>'poll' for pollinators, 'pred' for predator of pollinators, 'herb' for herbivorous insects, 'omni' for omnivores, 'nppr' for non-pollinator predator</t>
  </si>
  <si>
    <t>Contact:</t>
  </si>
  <si>
    <t>Randall's Island Park Alliance, Natural Areas Department</t>
  </si>
  <si>
    <t>naturalareas@randallsisland.org</t>
  </si>
  <si>
    <t xml:space="preserve"> Park-as-Lab Coordinator</t>
  </si>
  <si>
    <t>olivia.smith@randallsisland.org</t>
  </si>
  <si>
    <t>For more info:</t>
  </si>
  <si>
    <t>https://randallsisland.org/programs/park-as-lab</t>
  </si>
  <si>
    <t>http://www.nycaudubon.org/issues-of-concern/harbor-herons</t>
  </si>
  <si>
    <t>https://www.spc.noaa.gov/faq/tornado/beaufort.html</t>
  </si>
  <si>
    <t>month</t>
  </si>
  <si>
    <t>time_of_day</t>
  </si>
  <si>
    <t>site</t>
  </si>
  <si>
    <t>sky_conditions</t>
  </si>
  <si>
    <t>observers</t>
  </si>
  <si>
    <t>recorder</t>
  </si>
  <si>
    <t>entered_by</t>
  </si>
  <si>
    <t>QC</t>
  </si>
  <si>
    <t>notes</t>
  </si>
  <si>
    <t>May</t>
  </si>
  <si>
    <t>AM</t>
  </si>
  <si>
    <t>cloudy</t>
  </si>
  <si>
    <t>OS,AP</t>
  </si>
  <si>
    <t>OS</t>
  </si>
  <si>
    <t>JR</t>
  </si>
  <si>
    <t>PM</t>
  </si>
  <si>
    <t>OS, CR</t>
  </si>
  <si>
    <t>sunny</t>
  </si>
  <si>
    <t>LM</t>
  </si>
  <si>
    <t>June</t>
  </si>
  <si>
    <t>OS, JM</t>
  </si>
  <si>
    <t>CR</t>
  </si>
  <si>
    <t>JM</t>
  </si>
  <si>
    <t>KL</t>
  </si>
  <si>
    <t>OS,JM</t>
  </si>
  <si>
    <t xml:space="preserve">July </t>
  </si>
  <si>
    <t>OS,JM,LZ,DG</t>
  </si>
  <si>
    <t>August</t>
  </si>
  <si>
    <t>September</t>
  </si>
  <si>
    <t>OS,KL,CR</t>
  </si>
  <si>
    <t>October</t>
  </si>
  <si>
    <t>Month</t>
  </si>
  <si>
    <t>Date</t>
  </si>
  <si>
    <t>Site</t>
  </si>
  <si>
    <t>Blooming_Flora_Species</t>
  </si>
  <si>
    <t>Common_Name</t>
  </si>
  <si>
    <t>Percent_Cover</t>
  </si>
  <si>
    <t>Entered_by</t>
  </si>
  <si>
    <t>Notes</t>
  </si>
  <si>
    <t>Trifolium_repens</t>
  </si>
  <si>
    <t>Trifolium_pratense</t>
  </si>
  <si>
    <t>Vicia_sp</t>
  </si>
  <si>
    <t>Medicago_sp</t>
  </si>
  <si>
    <t>yellow- Medicago lupulina</t>
  </si>
  <si>
    <t xml:space="preserve">purple- Medicago sativa </t>
  </si>
  <si>
    <t>Convolvulus_arvensis</t>
  </si>
  <si>
    <t>Galium_sp</t>
  </si>
  <si>
    <t xml:space="preserve">Cercopoidea (spittlebug nymphs) on  70% of mugwort </t>
  </si>
  <si>
    <t>Poaceae_sp</t>
  </si>
  <si>
    <t>Lamium_purpureum</t>
  </si>
  <si>
    <t>Tradescantia_ohiensis</t>
  </si>
  <si>
    <t>Penstemon_digitalis</t>
  </si>
  <si>
    <t>Tradescantia_sp</t>
  </si>
  <si>
    <t>Baptisia_tinctoria</t>
  </si>
  <si>
    <t>Ornithogalum_ponticum_sochii</t>
  </si>
  <si>
    <t>Zizia_aurea</t>
  </si>
  <si>
    <t>Aquilegia_canadensis</t>
  </si>
  <si>
    <t>Monarda_fistulosa</t>
  </si>
  <si>
    <t>Amsonia_tabernaemontana</t>
  </si>
  <si>
    <t>Amsonia_hubrichtii</t>
  </si>
  <si>
    <t>Allium_sp</t>
  </si>
  <si>
    <t>Nepeta_faassenii</t>
  </si>
  <si>
    <t xml:space="preserve">Persian star </t>
  </si>
  <si>
    <t>Baptisia_australis</t>
  </si>
  <si>
    <t xml:space="preserve">Purple Smoke </t>
  </si>
  <si>
    <t>Rudbeckia_sp</t>
  </si>
  <si>
    <t>Coreopsis_sp</t>
  </si>
  <si>
    <t xml:space="preserve">Lance-leaved coreopsis </t>
  </si>
  <si>
    <t>Medicago_sativa</t>
  </si>
  <si>
    <t xml:space="preserve">purple </t>
  </si>
  <si>
    <t>Securigera_varia</t>
  </si>
  <si>
    <t>purple</t>
  </si>
  <si>
    <t>Potentilla_sp</t>
  </si>
  <si>
    <t xml:space="preserve">sulphur cinquefoils </t>
  </si>
  <si>
    <t>Erigeron_sp</t>
  </si>
  <si>
    <t xml:space="preserve">annual fleabane </t>
  </si>
  <si>
    <t>Asclepias_syriaca</t>
  </si>
  <si>
    <t>Echinacea_purpurea</t>
  </si>
  <si>
    <t>Monarda_sp</t>
  </si>
  <si>
    <t>Agastache_foeniculum</t>
  </si>
  <si>
    <t>Consolida_ajacis</t>
  </si>
  <si>
    <t>Achillea_millefolium</t>
  </si>
  <si>
    <t>Asclepias_tuberosa</t>
  </si>
  <si>
    <t>Asclepias_incarnata</t>
  </si>
  <si>
    <t>Heliopsis_helianthoides</t>
  </si>
  <si>
    <t>Tradescantia_virginiana</t>
  </si>
  <si>
    <t>Callirhoe_digitata</t>
  </si>
  <si>
    <t>Gillenia_stipulata</t>
  </si>
  <si>
    <t>Centaurea_cyanus</t>
  </si>
  <si>
    <t>Rudbeckia_hirta</t>
  </si>
  <si>
    <t>Ilex_verticillata</t>
  </si>
  <si>
    <t>Apocynum_cannabinum</t>
  </si>
  <si>
    <t>Linaria_vulgaris</t>
  </si>
  <si>
    <t xml:space="preserve">June </t>
  </si>
  <si>
    <t>Ratibida_columnifera</t>
  </si>
  <si>
    <t>prairie_coneflower</t>
  </si>
  <si>
    <t>Entered in QC</t>
  </si>
  <si>
    <t>July</t>
  </si>
  <si>
    <t>Daucus_carota</t>
  </si>
  <si>
    <t>Cichorium_intybus</t>
  </si>
  <si>
    <t>Chamaecrista_fasciculata</t>
  </si>
  <si>
    <t>Plantago_lanceolata</t>
  </si>
  <si>
    <t>Pycnanthemum_muticum</t>
  </si>
  <si>
    <t>Hemerocallis_fulva</t>
  </si>
  <si>
    <t>Rudbeckia_triloba</t>
  </si>
  <si>
    <t>Veronicastrum_virginicum</t>
  </si>
  <si>
    <t>Silphium_terebinthinaceum</t>
  </si>
  <si>
    <t>Pycnanthemum_tenuifolium</t>
  </si>
  <si>
    <t>Scutellaria_incana</t>
  </si>
  <si>
    <t>Vernonia_noveboracensis</t>
  </si>
  <si>
    <t>Symphyotrichum_sp</t>
  </si>
  <si>
    <t>Mimulus_ringens</t>
  </si>
  <si>
    <t>Phlox_maculata</t>
  </si>
  <si>
    <t>Echinacea_pallida</t>
  </si>
  <si>
    <t>Eryngium_yuccifolium</t>
  </si>
  <si>
    <t>Iris_domestica</t>
  </si>
  <si>
    <t>Eutrochium_maculatum</t>
  </si>
  <si>
    <t>CR changed cover from 75 to 10</t>
  </si>
  <si>
    <t>CR changed from 10 to 5</t>
  </si>
  <si>
    <t>CR changed from 5 to 1</t>
  </si>
  <si>
    <t>CR changed from 1 to 2</t>
  </si>
  <si>
    <t>CR changed flora species and % due to repeat</t>
  </si>
  <si>
    <t>Helianthus_sp</t>
  </si>
  <si>
    <t>Allium_cernuum</t>
  </si>
  <si>
    <t>Physostegia_virginiana</t>
  </si>
  <si>
    <t>Rudbeckia_subtomentosa</t>
  </si>
  <si>
    <t>Erigeron_annuus</t>
  </si>
  <si>
    <t>Erigeron_strigosus</t>
  </si>
  <si>
    <t>Hibiscus_moscheutos</t>
  </si>
  <si>
    <t>Euthamia_graminifolia</t>
  </si>
  <si>
    <t>Helenium_autumnale</t>
  </si>
  <si>
    <t>Coreopsis_tripteris</t>
  </si>
  <si>
    <t>Hypericum_perforatum</t>
  </si>
  <si>
    <t>Monarda_didyma</t>
  </si>
  <si>
    <t>Symphyotrichum_novi_belgii</t>
  </si>
  <si>
    <t>Solidago_sp</t>
  </si>
  <si>
    <t>budding</t>
  </si>
  <si>
    <t>chicory</t>
  </si>
  <si>
    <t>Lactuca_serriola</t>
  </si>
  <si>
    <t>CR changed 2 to 1</t>
  </si>
  <si>
    <t>CR changed 1 to 10</t>
  </si>
  <si>
    <t>CR changed 10 to 1</t>
  </si>
  <si>
    <t>trifolium_repens</t>
  </si>
  <si>
    <t>Melilotus_albus</t>
  </si>
  <si>
    <t>CR changed blooming flora species from Rudbeckia_triloba to Rudbeckia_subtomentosa</t>
  </si>
  <si>
    <t>Hylotelephium_spectabile</t>
  </si>
  <si>
    <t>Solidago_juncea</t>
  </si>
  <si>
    <t>Helianthus_giganteus</t>
  </si>
  <si>
    <t>Helianthus_maximiliani</t>
  </si>
  <si>
    <t>Symphyotrichum_laeve</t>
  </si>
  <si>
    <t>Vernonia_angustifolia</t>
  </si>
  <si>
    <t>CR changed blooming flora species from Veronicastrum_virginicum to Vernonia_angustifolia</t>
  </si>
  <si>
    <t>Chelone_lyonii</t>
  </si>
  <si>
    <t>Eupatorium_hyssopifolium</t>
  </si>
  <si>
    <t>Eupatorium_serotinum</t>
  </si>
  <si>
    <t>Datura_stramonium</t>
  </si>
  <si>
    <t>changed 15 to 10</t>
  </si>
  <si>
    <t>changed 10 to 1</t>
  </si>
  <si>
    <t>changed 1 to 2</t>
  </si>
  <si>
    <t>changed 2 to 10</t>
  </si>
  <si>
    <t>goldenrods</t>
  </si>
  <si>
    <t>written as Solidago_sempervirens on data sheet but this option isnt in the veglist. Missed in initial entry</t>
  </si>
  <si>
    <t xml:space="preserve">Date </t>
  </si>
  <si>
    <t>AM/PM</t>
  </si>
  <si>
    <t>Order</t>
  </si>
  <si>
    <t>Sub-order</t>
  </si>
  <si>
    <t>Superfamily</t>
  </si>
  <si>
    <t>Family</t>
  </si>
  <si>
    <t>NYNHP Focal Taxon</t>
  </si>
  <si>
    <t>entered</t>
  </si>
  <si>
    <t>note</t>
  </si>
  <si>
    <t>sweat_bees</t>
  </si>
  <si>
    <t>adult</t>
  </si>
  <si>
    <t>western_honey_bee</t>
  </si>
  <si>
    <t>trifolium repens</t>
  </si>
  <si>
    <t>small_carpenter_bees</t>
  </si>
  <si>
    <t>European_paper_wasp</t>
  </si>
  <si>
    <t>Similiar to (Vespula vulgaris , native)</t>
  </si>
  <si>
    <t>moths</t>
  </si>
  <si>
    <t>lady_beetles</t>
  </si>
  <si>
    <t>spiders</t>
  </si>
  <si>
    <t>flies</t>
  </si>
  <si>
    <t>calligraphers</t>
  </si>
  <si>
    <t>house_fly</t>
  </si>
  <si>
    <t>false_milkweed_bug</t>
  </si>
  <si>
    <t>bumble_bees</t>
  </si>
  <si>
    <t>Torticinae</t>
  </si>
  <si>
    <t xml:space="preserve">Genus Aethes </t>
  </si>
  <si>
    <t>jumping_spiders</t>
  </si>
  <si>
    <t>hoverflies</t>
  </si>
  <si>
    <t>mantids</t>
  </si>
  <si>
    <t>lacewings</t>
  </si>
  <si>
    <t>Blues</t>
  </si>
  <si>
    <t>Ephydridae</t>
  </si>
  <si>
    <t xml:space="preserve">Tradescantia sp. </t>
  </si>
  <si>
    <t>common_eastern_bumblebee</t>
  </si>
  <si>
    <t>Common_compost_fly</t>
  </si>
  <si>
    <t xml:space="preserve">compost fly </t>
  </si>
  <si>
    <t>aphids</t>
  </si>
  <si>
    <t xml:space="preserve">red aphid </t>
  </si>
  <si>
    <t>leafhoppers</t>
  </si>
  <si>
    <t>spotted_lanternfly</t>
  </si>
  <si>
    <t xml:space="preserve">nymph </t>
  </si>
  <si>
    <t>bees</t>
  </si>
  <si>
    <t xml:space="preserve">Monarda pistalosa </t>
  </si>
  <si>
    <t>eastern_carpenter_bee</t>
  </si>
  <si>
    <t>Amsonia hubrichtii</t>
  </si>
  <si>
    <t>Baptisia australis</t>
  </si>
  <si>
    <t>pearl_crescent</t>
  </si>
  <si>
    <t>cabbage_white</t>
  </si>
  <si>
    <t>monarch</t>
  </si>
  <si>
    <t>skippers</t>
  </si>
  <si>
    <t>drone_flies</t>
  </si>
  <si>
    <t>jumping_spider</t>
  </si>
  <si>
    <t>Nepeta faassenii</t>
  </si>
  <si>
    <t>red_admiral</t>
  </si>
  <si>
    <t>Zabulon_skipper</t>
  </si>
  <si>
    <t>Amsonia tabernaemontana</t>
  </si>
  <si>
    <t>yellow_jacket</t>
  </si>
  <si>
    <t xml:space="preserve">triflium pratense </t>
  </si>
  <si>
    <t xml:space="preserve">Picture </t>
  </si>
  <si>
    <t>asian_lady_beetle</t>
  </si>
  <si>
    <t>beetles</t>
  </si>
  <si>
    <t>common_green_bottle_fly</t>
  </si>
  <si>
    <t xml:space="preserve">blue bottle fly </t>
  </si>
  <si>
    <t>dragonflies</t>
  </si>
  <si>
    <t xml:space="preserve">unkown </t>
  </si>
  <si>
    <t xml:space="preserve">brown/grey </t>
  </si>
  <si>
    <t xml:space="preserve">pale yellow </t>
  </si>
  <si>
    <t>poll</t>
  </si>
  <si>
    <t>foxglove_beardtongue</t>
  </si>
  <si>
    <t>pred</t>
  </si>
  <si>
    <t>pale yellow</t>
  </si>
  <si>
    <t>omni</t>
  </si>
  <si>
    <t>wasps</t>
  </si>
  <si>
    <t>Penstemon digitalis</t>
  </si>
  <si>
    <t>Combined eastern bumblebee and bumbus spp. on sheet</t>
  </si>
  <si>
    <t>Possibly carpenter bees?</t>
  </si>
  <si>
    <t>leafcutter_bees</t>
  </si>
  <si>
    <t>red_milkweed_beetle</t>
  </si>
  <si>
    <t>Black</t>
  </si>
  <si>
    <t>Combined shiny green fly and bottle fly (?)</t>
  </si>
  <si>
    <t>nymphs</t>
  </si>
  <si>
    <t>crickets</t>
  </si>
  <si>
    <t>asclepius syriaca</t>
  </si>
  <si>
    <t>Brown_belted_bumble_bee</t>
  </si>
  <si>
    <t xml:space="preserve">Summer azure </t>
  </si>
  <si>
    <t>mud_dauber_wasps</t>
  </si>
  <si>
    <t>ilex verticillata</t>
  </si>
  <si>
    <t>spotted_cucumber_beetle</t>
  </si>
  <si>
    <t>bold_jumping_spider</t>
  </si>
  <si>
    <t>long_legged_flies</t>
  </si>
  <si>
    <t>penstemon digitalis</t>
  </si>
  <si>
    <t>Changed from 1-&gt;3</t>
  </si>
  <si>
    <t>echinacea purpurea</t>
  </si>
  <si>
    <t>nepeta faassenii</t>
  </si>
  <si>
    <t xml:space="preserve">PM </t>
  </si>
  <si>
    <t>adut</t>
  </si>
  <si>
    <t>herb</t>
  </si>
  <si>
    <t>nppr</t>
  </si>
  <si>
    <t>nppr/poll</t>
  </si>
  <si>
    <t>butterflies</t>
  </si>
  <si>
    <t xml:space="preserve">light yellow wings </t>
  </si>
  <si>
    <t xml:space="preserve">Oriental beetle- anomala orientalis </t>
  </si>
  <si>
    <t xml:space="preserve">Changed from 1 -&gt; 2 </t>
  </si>
  <si>
    <t>eastern_cicada_killer_wasp</t>
  </si>
  <si>
    <t>soldier_beetle</t>
  </si>
  <si>
    <t xml:space="preserve">On Queen Anne's Lace </t>
  </si>
  <si>
    <t>Araneae</t>
  </si>
  <si>
    <t>Araneomo</t>
  </si>
  <si>
    <t>Salticoide</t>
  </si>
  <si>
    <t>Salticidae</t>
  </si>
  <si>
    <t>NA</t>
  </si>
  <si>
    <t>Present on sheet but not on spreadsheet; entered in QC; red butt</t>
  </si>
  <si>
    <t>Present on sheet but not on spreadsheet; entered in QC</t>
  </si>
  <si>
    <t>Changed from 1-&gt;2</t>
  </si>
  <si>
    <t>Ratibida pinnata</t>
  </si>
  <si>
    <t>Veronicastrum virginicum</t>
  </si>
  <si>
    <t xml:space="preserve">unknown- picture with laurie </t>
  </si>
  <si>
    <t>Agastache foeniculum</t>
  </si>
  <si>
    <t>Echinacea pallida</t>
  </si>
  <si>
    <t>patridge pea</t>
  </si>
  <si>
    <t>on multiple plants</t>
  </si>
  <si>
    <t xml:space="preserve">black eyed susan </t>
  </si>
  <si>
    <t xml:space="preserve">blue wing, red butt </t>
  </si>
  <si>
    <t>CR changed fly to hoverfly</t>
  </si>
  <si>
    <t>mason_bee</t>
  </si>
  <si>
    <t xml:space="preserve">Queen Anne's Lace </t>
  </si>
  <si>
    <t>Hemiptera</t>
  </si>
  <si>
    <t>Auchenorrhyncha</t>
  </si>
  <si>
    <t>Fulgoroidea</t>
  </si>
  <si>
    <t>Fulgoridae</t>
  </si>
  <si>
    <t>Lycorma_delicatula</t>
  </si>
  <si>
    <t>CR added</t>
  </si>
  <si>
    <t xml:space="preserve">black and white bee </t>
  </si>
  <si>
    <t>Diptera</t>
  </si>
  <si>
    <t xml:space="preserve">FWM </t>
  </si>
  <si>
    <t>fiery skipper</t>
  </si>
  <si>
    <t>mud darker</t>
  </si>
  <si>
    <t>grasshoppers</t>
  </si>
  <si>
    <t>Phlox maculata</t>
  </si>
  <si>
    <t>Alliaria_petiolata</t>
  </si>
  <si>
    <t>Yellow-legged Mud-dauber Wasp</t>
  </si>
  <si>
    <t>Chamaecrista fasciculata</t>
  </si>
  <si>
    <t>Blue-winged scoliid</t>
  </si>
  <si>
    <t>Rudbeckia hirta</t>
  </si>
  <si>
    <t>Oestridae/ blowfly superfamily</t>
  </si>
  <si>
    <t>Orthoptera</t>
  </si>
  <si>
    <t>Caelifera</t>
  </si>
  <si>
    <t>Hymenoptera</t>
  </si>
  <si>
    <t>Apocrita</t>
  </si>
  <si>
    <t>Apoidea</t>
  </si>
  <si>
    <t>Sphecidae</t>
  </si>
  <si>
    <t>thread_waisted_wasps</t>
  </si>
  <si>
    <t>pred/poll</t>
  </si>
  <si>
    <t>yellow</t>
  </si>
  <si>
    <t>whites_yellows_sulphurs</t>
  </si>
  <si>
    <t>on multiple species of plants</t>
  </si>
  <si>
    <t>CR changed from damselfly to dronefly</t>
  </si>
  <si>
    <t>Pycnanthemum muticam</t>
  </si>
  <si>
    <t>CR added Agastache foeniculum to on plant</t>
  </si>
  <si>
    <t>CR added Nepeta faassenii to on plant</t>
  </si>
  <si>
    <t>Helianthus maximiliani</t>
  </si>
  <si>
    <t>Coreopsis tripteris</t>
  </si>
  <si>
    <t>nest, added Coreopsis tripteris to on plant</t>
  </si>
  <si>
    <t>CR changed number from 1 to 2</t>
  </si>
  <si>
    <t>Solidago juncea</t>
  </si>
  <si>
    <t>CR added Salidago juncea, but bumble bee is on multiple plants</t>
  </si>
  <si>
    <t>Eupatorium serotinum</t>
  </si>
  <si>
    <t xml:space="preserve">CR added Eupatorium_serotinum for on plant </t>
  </si>
  <si>
    <t>CR added on plant, multiple plants</t>
  </si>
  <si>
    <t>CR added on plant</t>
  </si>
  <si>
    <t>Trifolium pratense</t>
  </si>
  <si>
    <t xml:space="preserve">Dead rat found in meadow </t>
  </si>
  <si>
    <t>Artemisia vulgaris</t>
  </si>
  <si>
    <t>CR added Artemisia vulgaris to on plant</t>
  </si>
  <si>
    <t xml:space="preserve">Symphyotrichum spp. </t>
  </si>
  <si>
    <t xml:space="preserve">on dead rat </t>
  </si>
  <si>
    <t>Solidago sempervirens</t>
  </si>
  <si>
    <t xml:space="preserve">chinese mantis </t>
  </si>
  <si>
    <t xml:space="preserve">CR removed Agastache foeniculum from on plant because no plant listed on datasheet </t>
  </si>
  <si>
    <t>Hylotelephium spectabile</t>
  </si>
  <si>
    <t>multiple plants listed</t>
  </si>
  <si>
    <t>Ageratina_altissima</t>
  </si>
  <si>
    <t>white_snakeroot</t>
  </si>
  <si>
    <t>garlic_mustard</t>
  </si>
  <si>
    <t>wild_garlics</t>
  </si>
  <si>
    <t>Althaea_officinalis</t>
  </si>
  <si>
    <t>marsh_mallow</t>
  </si>
  <si>
    <t>Amelanchier_arborea</t>
  </si>
  <si>
    <t>common_serviceberry</t>
  </si>
  <si>
    <t>Ampelopsis_glandulosa</t>
  </si>
  <si>
    <t>porcelain_berry</t>
  </si>
  <si>
    <t>Andropogon_gerardii</t>
  </si>
  <si>
    <t>big_bluestem_grass</t>
  </si>
  <si>
    <t>dogbane</t>
  </si>
  <si>
    <t>Aquilegia_sp</t>
  </si>
  <si>
    <t>columbines</t>
  </si>
  <si>
    <t>Artemisia_vulgaris</t>
  </si>
  <si>
    <t>common_mugwort</t>
  </si>
  <si>
    <t>swamp_milkweed</t>
  </si>
  <si>
    <t>Asclepias_sp</t>
  </si>
  <si>
    <t>milkweeds</t>
  </si>
  <si>
    <t>common_milkweed</t>
  </si>
  <si>
    <t>butterfly_milkweed</t>
  </si>
  <si>
    <t>Baccharis_sp</t>
  </si>
  <si>
    <t>baccharis</t>
  </si>
  <si>
    <t>Betula_nigra</t>
  </si>
  <si>
    <t>river_birch</t>
  </si>
  <si>
    <t>partridge_pea</t>
  </si>
  <si>
    <t>common_chicory</t>
  </si>
  <si>
    <t>Cirsium_sp</t>
  </si>
  <si>
    <t>plume_thistles</t>
  </si>
  <si>
    <t>field_bindweed</t>
  </si>
  <si>
    <t>tickseeds</t>
  </si>
  <si>
    <t>Cornus_sericea</t>
  </si>
  <si>
    <t>red_osier_dogwood</t>
  </si>
  <si>
    <t>jimsonweed</t>
  </si>
  <si>
    <t>Desmodium_sp</t>
  </si>
  <si>
    <t>tick_clovers</t>
  </si>
  <si>
    <t>Dianthus_sp</t>
  </si>
  <si>
    <t>carnations</t>
  </si>
  <si>
    <t>purple_coneflower</t>
  </si>
  <si>
    <t>fleabanes</t>
  </si>
  <si>
    <t>Eupatorium_sp</t>
  </si>
  <si>
    <t>bonesets</t>
  </si>
  <si>
    <t>Eutrochium_purpureum</t>
  </si>
  <si>
    <t>joepye_weed</t>
  </si>
  <si>
    <t>Filipendula_ulmaria</t>
  </si>
  <si>
    <t>meadowsweet</t>
  </si>
  <si>
    <t>Galanthus_sp</t>
  </si>
  <si>
    <t>snowdrops</t>
  </si>
  <si>
    <t>Galinsoga_sp</t>
  </si>
  <si>
    <t>shaggy_soldier</t>
  </si>
  <si>
    <t>bedstraws</t>
  </si>
  <si>
    <t>sunflowers</t>
  </si>
  <si>
    <t>false_sunflower</t>
  </si>
  <si>
    <t>Heliopsis_sp</t>
  </si>
  <si>
    <t>ox_eyes</t>
  </si>
  <si>
    <t>Hibiscus_sp</t>
  </si>
  <si>
    <t>hibiscus</t>
  </si>
  <si>
    <t>Humulus_japonicus</t>
  </si>
  <si>
    <t>japanese_hops</t>
  </si>
  <si>
    <t>st_johns_wort</t>
  </si>
  <si>
    <t>Iva_frutescens</t>
  </si>
  <si>
    <t>bigleaf_marsh_elder</t>
  </si>
  <si>
    <t>prickly_lettuce</t>
  </si>
  <si>
    <t>red_deadnettle</t>
  </si>
  <si>
    <t>Lepidium_virginicum</t>
  </si>
  <si>
    <t>virginia_pepperweed</t>
  </si>
  <si>
    <t>butter_and_eggs</t>
  </si>
  <si>
    <t>Lotus_corniculatus</t>
  </si>
  <si>
    <t>birdsfoot_trefoil</t>
  </si>
  <si>
    <t>Lythrum_salicaria</t>
  </si>
  <si>
    <t>purple_loosestrife</t>
  </si>
  <si>
    <t>alfalfa</t>
  </si>
  <si>
    <t>medics</t>
  </si>
  <si>
    <t>white_sweetclover</t>
  </si>
  <si>
    <t>Mirabilis_nyctaginea</t>
  </si>
  <si>
    <t>wild_four_oclock</t>
  </si>
  <si>
    <t>beebalms</t>
  </si>
  <si>
    <t>Morus_alba</t>
  </si>
  <si>
    <t>white_mulberry</t>
  </si>
  <si>
    <t>Myosotis_sp</t>
  </si>
  <si>
    <t>forget_me_nots</t>
  </si>
  <si>
    <t>Oenothera_sp</t>
  </si>
  <si>
    <t>evening_primroses</t>
  </si>
  <si>
    <t>Oxalis_sp</t>
  </si>
  <si>
    <t>woodsorels</t>
  </si>
  <si>
    <t>Panicum_sp</t>
  </si>
  <si>
    <t>switchgrasses</t>
  </si>
  <si>
    <t>Pastinaca_sativa</t>
  </si>
  <si>
    <t>wild_parsnip</t>
  </si>
  <si>
    <t>Persicaria_sp</t>
  </si>
  <si>
    <t>smartweeds</t>
  </si>
  <si>
    <t>Phleum_pratense</t>
  </si>
  <si>
    <t>timothy_grass</t>
  </si>
  <si>
    <t>Phragmites_australis</t>
  </si>
  <si>
    <t>phragmites</t>
  </si>
  <si>
    <t>Phytolacca_americana</t>
  </si>
  <si>
    <t>pokeweed</t>
  </si>
  <si>
    <t>ribwort_plantain</t>
  </si>
  <si>
    <t>grasses</t>
  </si>
  <si>
    <t>Polygonatum_sp</t>
  </si>
  <si>
    <t>solomons_seals</t>
  </si>
  <si>
    <t>Polygonum_sp</t>
  </si>
  <si>
    <t>knotweeds</t>
  </si>
  <si>
    <t>cinquefoils</t>
  </si>
  <si>
    <t>Prunus_serotina</t>
  </si>
  <si>
    <t>black_cherry</t>
  </si>
  <si>
    <t>Ranunculus_bulbosus</t>
  </si>
  <si>
    <t>bulbous_buttercup</t>
  </si>
  <si>
    <t>Reynoutria_japonica</t>
  </si>
  <si>
    <t>japanese_knotweed</t>
  </si>
  <si>
    <t>Rhus_copallinum</t>
  </si>
  <si>
    <t>winged_sumac</t>
  </si>
  <si>
    <t>Rhus_typhina</t>
  </si>
  <si>
    <t>staghorn_sumac</t>
  </si>
  <si>
    <t>Rosa_sp</t>
  </si>
  <si>
    <t>roses</t>
  </si>
  <si>
    <t>Rosa_virginiana</t>
  </si>
  <si>
    <t>virginia_rose</t>
  </si>
  <si>
    <t>Rubus_spp</t>
  </si>
  <si>
    <t>brambles</t>
  </si>
  <si>
    <t>black_eyed_susan</t>
  </si>
  <si>
    <t>coneflowers</t>
  </si>
  <si>
    <t>brown_eyed_susan</t>
  </si>
  <si>
    <t>Rumex_crispus</t>
  </si>
  <si>
    <t>curly_dock</t>
  </si>
  <si>
    <t>Sambucus_sp</t>
  </si>
  <si>
    <t>elderberry</t>
  </si>
  <si>
    <t>purple_crownvetch</t>
  </si>
  <si>
    <t>Silene_latifolia</t>
  </si>
  <si>
    <t>white_campion</t>
  </si>
  <si>
    <t>Solanum_dulcamara</t>
  </si>
  <si>
    <t>bittersweet_nightshade</t>
  </si>
  <si>
    <t>Solanum_sp</t>
  </si>
  <si>
    <t>nightshades</t>
  </si>
  <si>
    <t>Stellaria_sp</t>
  </si>
  <si>
    <t>chickweeds</t>
  </si>
  <si>
    <t>asters</t>
  </si>
  <si>
    <t>Taraxacum_sp</t>
  </si>
  <si>
    <t>dandelions</t>
  </si>
  <si>
    <t>bluejacket</t>
  </si>
  <si>
    <t>spiderworts</t>
  </si>
  <si>
    <t>Tragopogon_pratensis</t>
  </si>
  <si>
    <t>meadow_salsify</t>
  </si>
  <si>
    <t>red_clover</t>
  </si>
  <si>
    <t>white_clover</t>
  </si>
  <si>
    <t>Verbascum_blattaria</t>
  </si>
  <si>
    <t>moth_mullein</t>
  </si>
  <si>
    <t>Vernonia_sp</t>
  </si>
  <si>
    <t>ironweeds</t>
  </si>
  <si>
    <t>Veronica_persica</t>
  </si>
  <si>
    <t>birds_eye_speedwell</t>
  </si>
  <si>
    <t>Veronica_sp</t>
  </si>
  <si>
    <t>speedwells</t>
  </si>
  <si>
    <t>Viburnum_lentago</t>
  </si>
  <si>
    <t>nannyberry</t>
  </si>
  <si>
    <t>Viburnum_prunifolium</t>
  </si>
  <si>
    <t>blackhaw</t>
  </si>
  <si>
    <t>Viburnum_sp</t>
  </si>
  <si>
    <t>viburnums</t>
  </si>
  <si>
    <t>vetches</t>
  </si>
  <si>
    <t>Viola_arvensis</t>
  </si>
  <si>
    <t>european_field_pansy</t>
  </si>
  <si>
    <t>Violaceae</t>
  </si>
  <si>
    <t>violet</t>
  </si>
  <si>
    <t>Yucca_sp</t>
  </si>
  <si>
    <t>yucca</t>
  </si>
  <si>
    <t>wild_carrot</t>
  </si>
  <si>
    <t>Commelina_communis</t>
  </si>
  <si>
    <t>asiatic_dayflower</t>
  </si>
  <si>
    <t>eastern_bluestar</t>
  </si>
  <si>
    <t>catmint</t>
  </si>
  <si>
    <t>blue_false_indigo</t>
  </si>
  <si>
    <t>hubrichts_bluestar</t>
  </si>
  <si>
    <t>star_of_bethlehem</t>
  </si>
  <si>
    <t>golden_alexanders</t>
  </si>
  <si>
    <t>yellow_wild_indigo</t>
  </si>
  <si>
    <t>eastern_red_columbine</t>
  </si>
  <si>
    <t>wild_bergamot</t>
  </si>
  <si>
    <t>anise_hyssop</t>
  </si>
  <si>
    <t>doubtful_knights_spur</t>
  </si>
  <si>
    <t>common_yarrow</t>
  </si>
  <si>
    <t>virginia_spiderwort</t>
  </si>
  <si>
    <t>fringed_poppy_mallow</t>
  </si>
  <si>
    <t>american_ipecac</t>
  </si>
  <si>
    <t>cornflower</t>
  </si>
  <si>
    <t>winterberry</t>
  </si>
  <si>
    <t>upright_prairie_coneflower</t>
  </si>
  <si>
    <t>clustered_mountain_mint</t>
  </si>
  <si>
    <t>orange_day_lily</t>
  </si>
  <si>
    <t>Ratibida_pinnata</t>
  </si>
  <si>
    <t>culvers_root</t>
  </si>
  <si>
    <t>prairie_dock</t>
  </si>
  <si>
    <t>narrowleaf_mountainmint</t>
  </si>
  <si>
    <t>hoary_skullcap</t>
  </si>
  <si>
    <t>allegheny_monkeyflower</t>
  </si>
  <si>
    <t>new_york_ironweed</t>
  </si>
  <si>
    <t>meadow_phlox</t>
  </si>
  <si>
    <t>pale_purple_coneflower</t>
  </si>
  <si>
    <t>rattlesnake_master</t>
  </si>
  <si>
    <t>leopard_lily</t>
  </si>
  <si>
    <t>spotted_joe_pyeweed</t>
  </si>
  <si>
    <t>obedient_plant</t>
  </si>
  <si>
    <t>maximilian_sunflower</t>
  </si>
  <si>
    <t>rose_mallow</t>
  </si>
  <si>
    <t>grass_leaved_goldenrod</t>
  </si>
  <si>
    <t>common_sneezeweed</t>
  </si>
  <si>
    <t>tall_tickseed</t>
  </si>
  <si>
    <t>nodding_onion</t>
  </si>
  <si>
    <t>sweet_coneflower</t>
  </si>
  <si>
    <t>annual_fleabane</t>
  </si>
  <si>
    <t>prairie_fleabane</t>
  </si>
  <si>
    <t>crimson_beebalm</t>
  </si>
  <si>
    <t>new_york_aster</t>
  </si>
  <si>
    <t>stonecrop</t>
  </si>
  <si>
    <t>early_goldenrod</t>
  </si>
  <si>
    <t>giant_sunflower</t>
  </si>
  <si>
    <t>smooth_blue_aster</t>
  </si>
  <si>
    <t>tall_ironweed</t>
  </si>
  <si>
    <t>pink_turtlehead</t>
  </si>
  <si>
    <t>hyssopleaf_thoroughwort</t>
  </si>
  <si>
    <t>late_boneset</t>
  </si>
  <si>
    <t>yellow, some confusion on what it is, identify during flowering season in 2026. Likely subspecies of Medicago sativa spp Falcata (a hybrid between the two), could be just Medicago falcata, or maybe even Medicago lupulina.</t>
  </si>
  <si>
    <t>Ailanthus_webworm_moth</t>
  </si>
  <si>
    <t>Lepidoptera</t>
  </si>
  <si>
    <t>Yponomeutoidea</t>
  </si>
  <si>
    <t>Attevidae</t>
  </si>
  <si>
    <t>Atteva_aurea</t>
  </si>
  <si>
    <t>plant pollinator</t>
  </si>
  <si>
    <t>ambush_bugs</t>
  </si>
  <si>
    <t>Reduviidae</t>
  </si>
  <si>
    <t>egg</t>
  </si>
  <si>
    <t>predator of pollinators</t>
  </si>
  <si>
    <t>ants</t>
  </si>
  <si>
    <t>Formicoidea</t>
  </si>
  <si>
    <t>Formicidae</t>
  </si>
  <si>
    <t>larva</t>
  </si>
  <si>
    <t>herbivore</t>
  </si>
  <si>
    <t>Sternorrhyncha</t>
  </si>
  <si>
    <t>Aphidoidea</t>
  </si>
  <si>
    <t>herb?</t>
  </si>
  <si>
    <t>in some instances, can be herbivore</t>
  </si>
  <si>
    <t>Coleoptera</t>
  </si>
  <si>
    <t>Polyphaga</t>
  </si>
  <si>
    <t>Coccinelloidea</t>
  </si>
  <si>
    <t>Coccinellidae</t>
  </si>
  <si>
    <t>Harmonia_axyridis</t>
  </si>
  <si>
    <t>pupa</t>
  </si>
  <si>
    <t>omnivore</t>
  </si>
  <si>
    <t>Halictidae</t>
  </si>
  <si>
    <t>nppr*</t>
  </si>
  <si>
    <t>non-pollinator predator</t>
  </si>
  <si>
    <t>*exclusive to non-pollinators</t>
  </si>
  <si>
    <t>black_swallowtail</t>
  </si>
  <si>
    <t>Papilionoidea</t>
  </si>
  <si>
    <t>Papilionidae</t>
  </si>
  <si>
    <t>Papilio_polyxenes</t>
  </si>
  <si>
    <t>Lycaenidae</t>
  </si>
  <si>
    <t>*Use underscores for spaces to make more compatable with other data programs</t>
  </si>
  <si>
    <t>Araneomorphae</t>
  </si>
  <si>
    <t>Salticoidea</t>
  </si>
  <si>
    <t>Phidippus_audax</t>
  </si>
  <si>
    <t>Apidae</t>
  </si>
  <si>
    <t>Bombus_griseocollis</t>
  </si>
  <si>
    <t>Bombus_sp</t>
  </si>
  <si>
    <t>butterfly_moths</t>
  </si>
  <si>
    <t>Rhopalocera</t>
  </si>
  <si>
    <t>Pieridae</t>
  </si>
  <si>
    <t>Pieris_rapae</t>
  </si>
  <si>
    <t>Brachycera</t>
  </si>
  <si>
    <t>Syrphoidea</t>
  </si>
  <si>
    <t>Syrphidae</t>
  </si>
  <si>
    <t>Toxomerus_sp</t>
  </si>
  <si>
    <t>Carpet_beetles</t>
  </si>
  <si>
    <t>Dermestidae</t>
  </si>
  <si>
    <t>Anthrenus_sp</t>
  </si>
  <si>
    <t>Casebearers</t>
  </si>
  <si>
    <t>Gelechioidea</t>
  </si>
  <si>
    <t>Coleophoridae</t>
  </si>
  <si>
    <t>Coleophora_sp</t>
  </si>
  <si>
    <t>Chinese_mantis</t>
  </si>
  <si>
    <t>Mantodea</t>
  </si>
  <si>
    <t>Mantidae</t>
  </si>
  <si>
    <t>Tenodera_sinensis</t>
  </si>
  <si>
    <t>chrysanthemum_lace_bug</t>
  </si>
  <si>
    <t>Miroidea</t>
  </si>
  <si>
    <t>Tingidae</t>
  </si>
  <si>
    <t>Corythucha_marmorata</t>
  </si>
  <si>
    <t>clearwing_moths</t>
  </si>
  <si>
    <t>Bombycoidea</t>
  </si>
  <si>
    <t>Sphingidae</t>
  </si>
  <si>
    <t>Hemaris_sp</t>
  </si>
  <si>
    <t>common_buckeye</t>
  </si>
  <si>
    <t>Nymphalidae</t>
  </si>
  <si>
    <t>Junonia_coenia</t>
  </si>
  <si>
    <t>Syritta_pipiens</t>
  </si>
  <si>
    <t>Bombus_impatiens</t>
  </si>
  <si>
    <t>common_eastern_firefly</t>
  </si>
  <si>
    <t>Elateriformia</t>
  </si>
  <si>
    <t>Elateroidea</t>
  </si>
  <si>
    <t>Lampyridae</t>
  </si>
  <si>
    <t>Photinus_pyralis</t>
  </si>
  <si>
    <t>Oestroidea</t>
  </si>
  <si>
    <t>Calliphoridae</t>
  </si>
  <si>
    <t>Lucilia_sericata</t>
  </si>
  <si>
    <t>Common_picture_winged_fly</t>
  </si>
  <si>
    <t>Tephritoidea</t>
  </si>
  <si>
    <t>Ulidiidae</t>
  </si>
  <si>
    <t>Delphinia_picta</t>
  </si>
  <si>
    <t>Ensifera</t>
  </si>
  <si>
    <t>Grylloidea</t>
  </si>
  <si>
    <t>cukoo_bees</t>
  </si>
  <si>
    <t>damselflies</t>
  </si>
  <si>
    <t>Odonata</t>
  </si>
  <si>
    <t>Zygoptera</t>
  </si>
  <si>
    <t>Epiprocta</t>
  </si>
  <si>
    <t>Eristalis_sp</t>
  </si>
  <si>
    <t>earwigs</t>
  </si>
  <si>
    <t>Dermaptera</t>
  </si>
  <si>
    <t>Eastern_calligrapher</t>
  </si>
  <si>
    <t>Toxomerus_geminatus</t>
  </si>
  <si>
    <t>Xylocopa_virginica</t>
  </si>
  <si>
    <t>eastern_leaf_footed_bug</t>
  </si>
  <si>
    <t>Heteroptera</t>
  </si>
  <si>
    <t>Coreoidea</t>
  </si>
  <si>
    <t>Coreidae</t>
  </si>
  <si>
    <t>Leptoglossus_phyllopus</t>
  </si>
  <si>
    <t>Eastern_tiger_swallowtail</t>
  </si>
  <si>
    <t>Papilio_glaucus</t>
  </si>
  <si>
    <t>Eastern_yellowjacket</t>
  </si>
  <si>
    <t>Vespoidea</t>
  </si>
  <si>
    <t>Vespidae</t>
  </si>
  <si>
    <t>Vespula_maculifrons</t>
  </si>
  <si>
    <t>Polistes_dominula</t>
  </si>
  <si>
    <t>evergreen_bagworm_moth</t>
  </si>
  <si>
    <t>Tineoidea</t>
  </si>
  <si>
    <t>Psychidae</t>
  </si>
  <si>
    <t>Thyridopteryx_ephemeraeformis</t>
  </si>
  <si>
    <t>Lygaeoidea</t>
  </si>
  <si>
    <t>Lygaeidae</t>
  </si>
  <si>
    <t>Lygaeus_turcicus</t>
  </si>
  <si>
    <t>four_lined_plant_bug</t>
  </si>
  <si>
    <t>Miridae</t>
  </si>
  <si>
    <t>Poecilocapsus_lineatus</t>
  </si>
  <si>
    <t>fourteen_spotted_lady_beetle</t>
  </si>
  <si>
    <t>Propylea_quatuordecimpunctata</t>
  </si>
  <si>
    <t>golden_northern_bumble_bee</t>
  </si>
  <si>
    <t>Bombus_fervidus</t>
  </si>
  <si>
    <t>golden_tortoise_beetle</t>
  </si>
  <si>
    <t>Chrysomeloidea</t>
  </si>
  <si>
    <t>Chrysomelidae</t>
  </si>
  <si>
    <t>Charidotella_sexpunctata</t>
  </si>
  <si>
    <t>hairy_leg_bees</t>
  </si>
  <si>
    <t>hornets</t>
  </si>
  <si>
    <t>hummingbirds</t>
  </si>
  <si>
    <t>Apodiformes</t>
  </si>
  <si>
    <t>Trochilidae</t>
  </si>
  <si>
    <t>poll*</t>
  </si>
  <si>
    <t>Japanese_beetle</t>
  </si>
  <si>
    <t>Scarabaeoidea</t>
  </si>
  <si>
    <t>Scarabaeidae</t>
  </si>
  <si>
    <t>Popillia_japonica</t>
  </si>
  <si>
    <t>June_beetles</t>
  </si>
  <si>
    <t>Cotinis_sp</t>
  </si>
  <si>
    <t>Neuroptera</t>
  </si>
  <si>
    <t>Hemerobiiformia</t>
  </si>
  <si>
    <t>Chrysopoidea</t>
  </si>
  <si>
    <t>Chrysopidae</t>
  </si>
  <si>
    <t>large_milkweed_bug</t>
  </si>
  <si>
    <t>Oncopeltus_fasciatus</t>
  </si>
  <si>
    <t>leaf_beetles</t>
  </si>
  <si>
    <t>Megachilidae</t>
  </si>
  <si>
    <t>Megachile_sp</t>
  </si>
  <si>
    <t>Membracoidea</t>
  </si>
  <si>
    <t>Cicadellidae</t>
  </si>
  <si>
    <t>Locust_sawfly</t>
  </si>
  <si>
    <t>Tenthredinidae</t>
  </si>
  <si>
    <t>Euura_tibialis</t>
  </si>
  <si>
    <t>Empidoidea</t>
  </si>
  <si>
    <t>Dolichopodidae</t>
  </si>
  <si>
    <t>Condylostylus_sp</t>
  </si>
  <si>
    <t>Danaus_plexippus</t>
  </si>
  <si>
    <t>Sceliphrini_sp</t>
  </si>
  <si>
    <t>orchard_bees</t>
  </si>
  <si>
    <t>Osmia_sp</t>
  </si>
  <si>
    <t>painted_lady</t>
  </si>
  <si>
    <t>Vanessa_cardui</t>
  </si>
  <si>
    <t>Phyciodes_tharos</t>
  </si>
  <si>
    <t>peppered_jumping_spider</t>
  </si>
  <si>
    <t>Pelegrina_galathea</t>
  </si>
  <si>
    <t>picture_winged_flies</t>
  </si>
  <si>
    <t>planthoppers</t>
  </si>
  <si>
    <t>Vanessa_atalanta</t>
  </si>
  <si>
    <t>Cerambycoidea</t>
  </si>
  <si>
    <t>Cerambycidae</t>
  </si>
  <si>
    <t>Tetraopes_tetrophthalmus</t>
  </si>
  <si>
    <t>robber_flies</t>
  </si>
  <si>
    <t>Asiloidea</t>
  </si>
  <si>
    <t>Asilidae</t>
  </si>
  <si>
    <t>Efferia_sp</t>
  </si>
  <si>
    <t>seven_spotted_lady_beetle</t>
  </si>
  <si>
    <t>Coccinella_septempunctata</t>
  </si>
  <si>
    <t>sharpshooters</t>
  </si>
  <si>
    <t>Graphocephala_sp</t>
  </si>
  <si>
    <t>Shiny_flower_beetles</t>
  </si>
  <si>
    <t>Cucujoidea</t>
  </si>
  <si>
    <t>Phalacridae</t>
  </si>
  <si>
    <t>Phalacridae_sp</t>
  </si>
  <si>
    <t>Signal_flies</t>
  </si>
  <si>
    <t>Platystomatidae</t>
  </si>
  <si>
    <t>Rivellia_sp</t>
  </si>
  <si>
    <t>Hesperiidae</t>
  </si>
  <si>
    <t>Ceratina_sp</t>
  </si>
  <si>
    <t>small_milkweed_bug</t>
  </si>
  <si>
    <t>Lygaeus_kalmii</t>
  </si>
  <si>
    <t>spittlebugs</t>
  </si>
  <si>
    <t>Cercopoidea</t>
  </si>
  <si>
    <t>Chrysomelidea</t>
  </si>
  <si>
    <t>Diabrotica_undecimpunctata</t>
  </si>
  <si>
    <t>swallowtails</t>
  </si>
  <si>
    <t>Swamp_cicada</t>
  </si>
  <si>
    <t>Cicadoidea</t>
  </si>
  <si>
    <t>Cicadidae</t>
  </si>
  <si>
    <t>Neotibicen_tibicen</t>
  </si>
  <si>
    <t>tiger_crane_flies</t>
  </si>
  <si>
    <t>Nematocera</t>
  </si>
  <si>
    <t>Tipuloidea</t>
  </si>
  <si>
    <t>Tipulidae</t>
  </si>
  <si>
    <t>Nephrotoma_sp</t>
  </si>
  <si>
    <t>treehoppers</t>
  </si>
  <si>
    <t>Membracidae</t>
  </si>
  <si>
    <t>true_bugs</t>
  </si>
  <si>
    <t>true_hoppers</t>
  </si>
  <si>
    <t>two_spotted_scoliid_wasp</t>
  </si>
  <si>
    <t>Scolioidea</t>
  </si>
  <si>
    <t>Scoliidae</t>
  </si>
  <si>
    <t>Scolia_dubia_dubia</t>
  </si>
  <si>
    <t>Typical_crane_flies</t>
  </si>
  <si>
    <t>Apis_mellifera</t>
  </si>
  <si>
    <t>Lon_zabulon</t>
  </si>
  <si>
    <t>Zebra_jumping_spider</t>
  </si>
  <si>
    <t>Salticus_scenicus</t>
  </si>
  <si>
    <t>Opisthothelae</t>
  </si>
  <si>
    <t>groundselbush_beetle</t>
  </si>
  <si>
    <r>
      <t> </t>
    </r>
    <r>
      <rPr>
        <sz val="9"/>
        <color rgb="FF000000"/>
        <rFont val="Verdana"/>
        <charset val="1"/>
      </rPr>
      <t>Polyphaga</t>
    </r>
  </si>
  <si>
    <t>Chrysomeloidea </t>
  </si>
  <si>
    <t>Chrysomelidae </t>
  </si>
  <si>
    <t>Trirhabda bacharidis</t>
  </si>
  <si>
    <t> Brachycera</t>
  </si>
  <si>
    <t> Muscinae</t>
  </si>
  <si>
    <t>Muscidae</t>
  </si>
  <si>
    <t>Musca domestica</t>
  </si>
  <si>
    <t>Aculeata</t>
  </si>
  <si>
    <t xml:space="preserve"> Vespoidea</t>
  </si>
  <si>
    <t xml:space="preserve"> Vespidae</t>
  </si>
  <si>
    <t xml:space="preserve">Coleoptera </t>
  </si>
  <si>
    <t xml:space="preserve">Cantharidae </t>
  </si>
  <si>
    <t>Clouded_sulphur</t>
  </si>
  <si>
    <t>Coliadinae</t>
  </si>
  <si>
    <t xml:space="preserve">Papilionoidea </t>
  </si>
  <si>
    <t>Colias philodice</t>
  </si>
  <si>
    <t>Sphecoidea</t>
  </si>
  <si>
    <t>Sphecius speciosus</t>
  </si>
  <si>
    <t>Osmia_spp</t>
  </si>
  <si>
    <t xml:space="preserve"> Apocrita</t>
  </si>
  <si>
    <t>Scolia dubia</t>
  </si>
  <si>
    <t>spotted cucumber beetle</t>
  </si>
  <si>
    <t>Red</t>
  </si>
  <si>
    <t>White</t>
  </si>
  <si>
    <t xml:space="preserve">Blue </t>
  </si>
  <si>
    <t>Yellow</t>
  </si>
  <si>
    <t>Lucilia coeruleiviridis</t>
  </si>
  <si>
    <t>Picture taken</t>
  </si>
  <si>
    <t>Leptopsilopa atrimana</t>
  </si>
  <si>
    <t xml:space="preserve">Araneae </t>
  </si>
  <si>
    <t xml:space="preserve">Common sootywing </t>
  </si>
  <si>
    <t>western honey bee</t>
  </si>
  <si>
    <t>black blow fly</t>
  </si>
  <si>
    <t xml:space="preserve">sweat bee </t>
  </si>
  <si>
    <t xml:space="preserve">spotted latern fly nymph </t>
  </si>
  <si>
    <t xml:space="preserve">condylostylis audatus </t>
  </si>
  <si>
    <t xml:space="preserve">blue green bottle fly </t>
  </si>
  <si>
    <t xml:space="preserve">Hymenoptera </t>
  </si>
  <si>
    <t>Lasioglossum pilosum</t>
  </si>
  <si>
    <t>toxomerus marginalus</t>
  </si>
  <si>
    <t xml:space="preserve">calophyra nigripennis </t>
  </si>
  <si>
    <t xml:space="preserve">unknown ant </t>
  </si>
  <si>
    <t>Mosquito</t>
  </si>
  <si>
    <t>Rugose chested sweat bee</t>
  </si>
  <si>
    <t>Red spotted rove beetle</t>
  </si>
  <si>
    <t xml:space="preserve">Green sweat bee </t>
  </si>
  <si>
    <t>Bee spp.</t>
  </si>
  <si>
    <t xml:space="preserve">condylostylis </t>
  </si>
  <si>
    <t>Swift crab spider</t>
  </si>
  <si>
    <t>European paper wasp</t>
  </si>
  <si>
    <t>Fly spp.</t>
  </si>
  <si>
    <t>Bush cricket</t>
  </si>
  <si>
    <t>unknown</t>
  </si>
  <si>
    <t xml:space="preserve">condylostylis caudatus </t>
  </si>
  <si>
    <t>woodpecker fly</t>
  </si>
  <si>
    <t>carpet beetle</t>
  </si>
  <si>
    <t>jumping spider</t>
  </si>
  <si>
    <t xml:space="preserve">condylostylus caudatus </t>
  </si>
  <si>
    <t>Subfamily Eucoilinae</t>
  </si>
  <si>
    <t>toxomerus marginatus</t>
  </si>
  <si>
    <t>Genus Peckhamia</t>
  </si>
  <si>
    <t>Corythucha marmorak</t>
  </si>
  <si>
    <t>Phidippus audax</t>
  </si>
  <si>
    <t>toxomerus politus</t>
  </si>
  <si>
    <t>Allograpta obliqua</t>
  </si>
  <si>
    <t>Coccinella septempunctata</t>
  </si>
  <si>
    <t>Mordellina pustulate</t>
  </si>
  <si>
    <t>Lucilia sericata</t>
  </si>
  <si>
    <t>Thyreocoridae spp.</t>
  </si>
  <si>
    <t>Thmoites spp.</t>
  </si>
  <si>
    <t>Phidippus spp.</t>
  </si>
  <si>
    <t xml:space="preserve">Estern bumble bee </t>
  </si>
  <si>
    <t xml:space="preserve">bald faced hornet </t>
  </si>
  <si>
    <t xml:space="preserve">oak lace bug </t>
  </si>
  <si>
    <t>Lasioglossum fuscipenne</t>
  </si>
  <si>
    <t>Culicinae</t>
  </si>
  <si>
    <t xml:space="preserve">European paper wasp </t>
  </si>
  <si>
    <t xml:space="preserve">chrysanthemum lace bug </t>
  </si>
  <si>
    <t xml:space="preserve">rhodeodron lace bug </t>
  </si>
  <si>
    <t>Plagioneurus</t>
  </si>
  <si>
    <t>locust sawfly</t>
  </si>
  <si>
    <t>fly spp.</t>
  </si>
  <si>
    <t>Plagioneurus spp.</t>
  </si>
  <si>
    <t xml:space="preserve">condylostylus audatus </t>
  </si>
  <si>
    <t>calliphoridae</t>
  </si>
  <si>
    <t>Aphrophoridae</t>
  </si>
  <si>
    <t xml:space="preserve">Phormia spp. </t>
  </si>
  <si>
    <t>chrysotus spp.</t>
  </si>
  <si>
    <t>dolichopodidae</t>
  </si>
  <si>
    <t>vespula spp.</t>
  </si>
  <si>
    <t xml:space="preserve">Aphidae </t>
  </si>
  <si>
    <t>Chrysis spp.</t>
  </si>
  <si>
    <t>Corythucha spp.</t>
  </si>
  <si>
    <t>Lasioglossum spp.</t>
  </si>
  <si>
    <t xml:space="preserve">Diptera </t>
  </si>
  <si>
    <t>Oestroidae</t>
  </si>
  <si>
    <t>Tiphiinae</t>
  </si>
  <si>
    <t xml:space="preserve">Diptera spp. </t>
  </si>
  <si>
    <t xml:space="preserve">Syrphini spp. </t>
  </si>
  <si>
    <t xml:space="preserve">Muscidae spp. </t>
  </si>
  <si>
    <t xml:space="preserve">vespula spp. </t>
  </si>
  <si>
    <t>graphocephala spp.</t>
  </si>
  <si>
    <t>Brachyceran spp.</t>
  </si>
  <si>
    <t xml:space="preserve">calliphoridae spp. </t>
  </si>
  <si>
    <t>xylomyidae spp.</t>
  </si>
  <si>
    <t>anthophilia spp.</t>
  </si>
  <si>
    <t>muscoidea spp.</t>
  </si>
  <si>
    <t>calyptrate spp.</t>
  </si>
  <si>
    <t>calliphora spp.</t>
  </si>
  <si>
    <t xml:space="preserve">eristalis spp. </t>
  </si>
  <si>
    <t xml:space="preserve">cynomya mortuorum </t>
  </si>
  <si>
    <t xml:space="preserve">syritta pipiens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</si>
</sst>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21">
    <font>
      <sz val="11"/>
      <color theme="1"/>
      <name val="Aptos Narrow"/>
      <family val="2"/>
      <scheme val="minor"/>
    </font>
    <font>
      <u/>
      <sz val="11"/>
      <color theme="10"/>
      <name val="Aptos Narrow"/>
      <family val="2"/>
      <scheme val="minor"/>
    </font>
    <font>
      <b/>
      <sz val="11"/>
      <color theme="1"/>
      <name val="Calibri"/>
      <family val="2"/>
      <scheme val="minor"/>
    </font>
    <font>
      <b/>
      <sz val="11"/>
      <color theme="1"/>
      <name val="Aptos Narrow"/>
      <family val="2"/>
      <scheme val="minor"/>
    </font>
    <font>
      <sz val="11"/>
      <color theme="1"/>
      <name val="Aptos Narrow"/>
      <scheme val="minor"/>
    </font>
    <font>
      <sz val="11"/>
      <color rgb="FF1F1F1F"/>
      <name val="Aptos Narrow"/>
      <scheme val="minor"/>
    </font>
    <font>
      <sz val="9"/>
      <color rgb="FF000000"/>
      <name val="Verdana"/>
      <charset val="1"/>
    </font>
    <font>
      <sz val="9"/>
      <color rgb="FF777777"/>
      <name val="Verdana"/>
      <charset val="1"/>
    </font>
    <font>
      <sz val="11"/>
      <color rgb="FF242424"/>
      <name val="Aptos Narrow"/>
      <charset val="1"/>
    </font>
    <font>
      <b/>
      <sz val="11"/>
      <color theme="1"/>
      <name val="Aptos Narrow"/>
      <scheme val="minor"/>
    </font>
    <font>
      <sz val="11"/>
      <color rgb="FF000000"/>
      <name val="Aptos Narrow"/>
      <charset val="1"/>
    </font>
    <font>
      <sz val="11"/>
      <color rgb="FF202122"/>
      <name val="Aptos Narrow"/>
      <scheme val="minor"/>
    </font>
    <font>
      <b/>
      <sz val="11"/>
      <color rgb="FF000000"/>
      <name val="Aptos Narrow"/>
      <scheme val="minor"/>
    </font>
    <font>
      <b/>
      <sz val="11"/>
      <color rgb="FF000000"/>
      <name val="Aptos Narrow"/>
      <family val="2"/>
      <scheme val="minor"/>
    </font>
    <font>
      <sz val="11"/>
      <color theme="1"/>
      <name val="Aptos Narrow"/>
    </font>
    <font>
      <sz val="11"/>
      <color rgb="FF000000"/>
      <name val="Aptos Narrow"/>
    </font>
    <font>
      <sz val="11"/>
      <color rgb="FF242424"/>
      <name val="Aptos Narrow"/>
    </font>
    <font>
      <u/>
      <sz val="9"/>
      <color rgb="FF0B57D0"/>
      <name val="Aptos Narrow"/>
    </font>
    <font>
      <u/>
      <sz val="11"/>
      <color theme="10"/>
      <name val="Aptos Narrow"/>
    </font>
    <font>
      <i/>
      <sz val="11"/>
      <color theme="1"/>
      <name val="Aptos Narrow"/>
    </font>
    <font>
      <i/>
      <sz val="11"/>
      <color rgb="FF000000"/>
      <name val="Aptos Narrow"/>
    </font>
  </fonts>
  <fills count="3">
    <fill>
      <patternFill patternType="none"/>
    </fill>
    <fill>
      <patternFill patternType="gray125"/>
    </fill>
    <fill>
      <patternFill patternType="solid">
        <fgColor rgb="FFFFFF00"/>
        <bgColor indexed="64"/>
      </patternFill>
    </fill>
  </fills>
  <borders count="18">
    <border>
      <left/>
      <right/>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103">
    <xf numFmtId="0" fontId="0" fillId="0" borderId="0" xfId="0"/>
    <xf numFmtId="0" fontId="2" fillId="0" borderId="0" xfId="0" applyFont="1"/>
    <xf numFmtId="164" fontId="2" fillId="0" borderId="0" xfId="0" applyNumberFormat="1" applyFont="1"/>
    <xf numFmtId="14" fontId="2" fillId="0" borderId="0" xfId="0" applyNumberFormat="1" applyFont="1"/>
    <xf numFmtId="0" fontId="3" fillId="0" borderId="12" xfId="0" applyFont="1" applyBorder="1"/>
    <xf numFmtId="0" fontId="4" fillId="0" borderId="0" xfId="0" applyFont="1"/>
    <xf numFmtId="0" fontId="5" fillId="0" borderId="0" xfId="0" applyFont="1"/>
    <xf numFmtId="0" fontId="6" fillId="0" borderId="0" xfId="0" applyFont="1"/>
    <xf numFmtId="0" fontId="7" fillId="0" borderId="0" xfId="0" applyFont="1"/>
    <xf numFmtId="18" fontId="0" fillId="0" borderId="0" xfId="0" applyNumberFormat="1"/>
    <xf numFmtId="14" fontId="0" fillId="0" borderId="0" xfId="0" applyNumberFormat="1"/>
    <xf numFmtId="0" fontId="8" fillId="0" borderId="0" xfId="0" applyFont="1"/>
    <xf numFmtId="0" fontId="10" fillId="0" borderId="0" xfId="0" applyFont="1"/>
    <xf numFmtId="0" fontId="11" fillId="0" borderId="0" xfId="0" applyFont="1"/>
    <xf numFmtId="0" fontId="0" fillId="0" borderId="0" xfId="0" applyAlignment="1">
      <alignment wrapText="1"/>
    </xf>
    <xf numFmtId="0" fontId="0" fillId="2" borderId="0" xfId="0" applyFill="1"/>
    <xf numFmtId="0" fontId="12" fillId="0" borderId="0" xfId="0" applyFont="1"/>
    <xf numFmtId="0" fontId="10" fillId="0" borderId="0" xfId="0" applyFont="1" applyAlignment="1">
      <alignment wrapText="1"/>
    </xf>
    <xf numFmtId="0" fontId="13" fillId="0" borderId="0" xfId="0" applyFont="1"/>
    <xf numFmtId="0" fontId="14" fillId="0" borderId="0" xfId="0" applyFont="1"/>
    <xf numFmtId="0" fontId="16" fillId="0" borderId="0" xfId="0" applyFont="1"/>
    <xf numFmtId="0" fontId="14" fillId="0" borderId="9" xfId="0" applyFont="1" applyBorder="1"/>
    <xf numFmtId="0" fontId="17" fillId="0" borderId="0" xfId="0" applyFont="1"/>
    <xf numFmtId="0" fontId="14" fillId="0" borderId="12" xfId="0" applyFont="1" applyBorder="1"/>
    <xf numFmtId="0" fontId="18" fillId="0" borderId="0" xfId="1" applyFont="1" applyBorder="1" applyAlignment="1"/>
    <xf numFmtId="0" fontId="18" fillId="0" borderId="0" xfId="1" applyFont="1" applyBorder="1" applyAlignment="1">
      <alignment horizontal="left"/>
    </xf>
    <xf numFmtId="0" fontId="19" fillId="0" borderId="3" xfId="0" applyFont="1" applyBorder="1" applyAlignment="1">
      <alignment vertical="top"/>
    </xf>
    <xf numFmtId="0" fontId="19" fillId="0" borderId="3" xfId="0" applyFont="1" applyBorder="1"/>
    <xf numFmtId="0" fontId="19" fillId="0" borderId="7" xfId="0" applyFont="1" applyBorder="1" applyAlignment="1">
      <alignment vertical="top"/>
    </xf>
    <xf numFmtId="0" fontId="19" fillId="0" borderId="8" xfId="0" applyFont="1" applyBorder="1"/>
    <xf numFmtId="0" fontId="19" fillId="0" borderId="11" xfId="0" applyFont="1" applyBorder="1"/>
    <xf numFmtId="0" fontId="19" fillId="0" borderId="8" xfId="0" applyFont="1" applyBorder="1" applyAlignment="1">
      <alignment horizontal="center"/>
    </xf>
    <xf numFmtId="0" fontId="19" fillId="0" borderId="0" xfId="0" applyFont="1"/>
    <xf numFmtId="0" fontId="20" fillId="0" borderId="3" xfId="0" applyFont="1" applyBorder="1"/>
    <xf numFmtId="0" fontId="20" fillId="0" borderId="11" xfId="0" applyFont="1" applyBorder="1"/>
    <xf numFmtId="0" fontId="19" fillId="0" borderId="14" xfId="0" applyFont="1" applyBorder="1"/>
    <xf numFmtId="0" fontId="19" fillId="0" borderId="11" xfId="0" applyFont="1" applyBorder="1" applyAlignment="1">
      <alignment vertical="top"/>
    </xf>
    <xf numFmtId="0" fontId="15" fillId="0" borderId="9" xfId="0" applyFont="1" applyBorder="1"/>
    <xf numFmtId="0" fontId="15" fillId="0" borderId="0" xfId="0" applyFont="1"/>
    <xf numFmtId="14" fontId="0" fillId="0" borderId="0" xfId="0" applyNumberFormat="1" applyAlignment="1">
      <alignment vertical="top"/>
    </xf>
    <xf numFmtId="0" fontId="0" fillId="0" borderId="0" xfId="0" applyAlignment="1">
      <alignment vertical="top"/>
    </xf>
    <xf numFmtId="0" fontId="0" fillId="0" borderId="0" xfId="0" applyAlignment="1">
      <alignment vertical="top" wrapText="1"/>
    </xf>
    <xf numFmtId="0" fontId="19" fillId="0" borderId="17" xfId="0" applyFont="1" applyBorder="1"/>
    <xf numFmtId="0" fontId="9" fillId="0" borderId="0" xfId="0" applyFont="1"/>
    <xf numFmtId="0" fontId="18" fillId="0" borderId="9" xfId="1" applyFont="1" applyBorder="1" applyAlignment="1"/>
    <xf numFmtId="0" fontId="18" fillId="0" borderId="10" xfId="1" applyFont="1" applyBorder="1" applyAlignment="1"/>
    <xf numFmtId="0" fontId="18" fillId="0" borderId="0" xfId="1" applyFont="1" applyBorder="1" applyAlignment="1"/>
    <xf numFmtId="0" fontId="18" fillId="0" borderId="6" xfId="1" applyFont="1" applyBorder="1" applyAlignment="1"/>
    <xf numFmtId="0" fontId="18" fillId="0" borderId="15" xfId="1" applyFont="1" applyBorder="1" applyAlignment="1"/>
    <xf numFmtId="0" fontId="18" fillId="0" borderId="16" xfId="1" applyFont="1" applyBorder="1" applyAlignment="1"/>
    <xf numFmtId="0" fontId="14" fillId="0" borderId="11" xfId="0" applyFont="1" applyBorder="1" applyAlignment="1">
      <alignment horizontal="center"/>
    </xf>
    <xf numFmtId="0" fontId="14" fillId="0" borderId="12" xfId="0" applyFont="1" applyBorder="1" applyAlignment="1">
      <alignment horizontal="center"/>
    </xf>
    <xf numFmtId="0" fontId="14" fillId="0" borderId="13" xfId="0" applyFont="1" applyBorder="1" applyAlignment="1">
      <alignment horizontal="center"/>
    </xf>
    <xf numFmtId="0" fontId="15" fillId="0" borderId="0" xfId="0" applyFont="1" applyAlignment="1">
      <alignment wrapText="1"/>
    </xf>
    <xf numFmtId="0" fontId="15" fillId="0" borderId="6" xfId="0" applyFont="1" applyBorder="1" applyAlignment="1">
      <alignment wrapText="1"/>
    </xf>
    <xf numFmtId="0" fontId="15" fillId="0" borderId="12" xfId="0" quotePrefix="1" applyFont="1" applyBorder="1" applyAlignment="1">
      <alignment wrapText="1"/>
    </xf>
    <xf numFmtId="0" fontId="15" fillId="0" borderId="12" xfId="0" applyFont="1" applyBorder="1" applyAlignment="1">
      <alignment wrapText="1"/>
    </xf>
    <xf numFmtId="0" fontId="15" fillId="0" borderId="13" xfId="0" applyFont="1" applyBorder="1" applyAlignment="1">
      <alignment wrapText="1"/>
    </xf>
    <xf numFmtId="0" fontId="14" fillId="0" borderId="3" xfId="0" applyFont="1" applyBorder="1" applyAlignment="1">
      <alignment horizontal="center"/>
    </xf>
    <xf numFmtId="0" fontId="14" fillId="0" borderId="0" xfId="0" applyFont="1" applyAlignment="1">
      <alignment horizontal="center"/>
    </xf>
    <xf numFmtId="0" fontId="14" fillId="0" borderId="9" xfId="0" applyFont="1" applyBorder="1" applyAlignment="1">
      <alignment horizontal="center"/>
    </xf>
    <xf numFmtId="0" fontId="14" fillId="0" borderId="10" xfId="0" applyFont="1" applyBorder="1" applyAlignment="1">
      <alignment horizontal="center"/>
    </xf>
    <xf numFmtId="0" fontId="15" fillId="0" borderId="0" xfId="0" applyFont="1" applyAlignment="1">
      <alignment horizontal="left"/>
    </xf>
    <xf numFmtId="0" fontId="15" fillId="0" borderId="6" xfId="0" applyFont="1" applyBorder="1" applyAlignment="1">
      <alignment horizontal="left"/>
    </xf>
    <xf numFmtId="0" fontId="14" fillId="0" borderId="4" xfId="0" applyFont="1" applyBorder="1" applyAlignment="1">
      <alignment vertical="top" wrapText="1"/>
    </xf>
    <xf numFmtId="0" fontId="14" fillId="0" borderId="5" xfId="0" applyFont="1" applyBorder="1" applyAlignment="1">
      <alignmen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18" fillId="0" borderId="1" xfId="1" applyFont="1" applyBorder="1" applyAlignment="1">
      <alignment horizontal="left" vertical="top" wrapText="1"/>
    </xf>
    <xf numFmtId="0" fontId="18" fillId="0" borderId="2" xfId="1" applyFont="1" applyBorder="1" applyAlignment="1">
      <alignment horizontal="left" vertical="top" wrapText="1"/>
    </xf>
    <xf numFmtId="0" fontId="18" fillId="0" borderId="0" xfId="1" applyFont="1" applyBorder="1" applyAlignment="1">
      <alignment horizontal="left" vertical="top" wrapText="1"/>
    </xf>
    <xf numFmtId="0" fontId="18" fillId="0" borderId="6" xfId="1" applyFont="1" applyBorder="1" applyAlignment="1">
      <alignment horizontal="left" vertical="top" wrapText="1"/>
    </xf>
    <xf numFmtId="0" fontId="18" fillId="0" borderId="15" xfId="1" applyFont="1" applyBorder="1" applyAlignment="1">
      <alignment horizontal="left" vertical="top" wrapText="1"/>
    </xf>
    <xf numFmtId="0" fontId="18" fillId="0" borderId="16" xfId="1" applyFont="1" applyBorder="1" applyAlignment="1">
      <alignment horizontal="left" vertical="top" wrapText="1"/>
    </xf>
    <xf numFmtId="0" fontId="15" fillId="0" borderId="12" xfId="0" applyFont="1" applyBorder="1" applyAlignment="1">
      <alignment horizontal="left"/>
    </xf>
    <xf numFmtId="0" fontId="16" fillId="0" borderId="0" xfId="0" applyFont="1" applyAlignment="1">
      <alignment horizontal="left" wrapText="1"/>
    </xf>
    <xf numFmtId="0" fontId="16" fillId="0" borderId="6" xfId="0" applyFont="1" applyBorder="1" applyAlignment="1">
      <alignment horizontal="left" wrapText="1"/>
    </xf>
    <xf numFmtId="0" fontId="16" fillId="0" borderId="12" xfId="0" applyFont="1" applyBorder="1" applyAlignment="1">
      <alignment horizontal="left" wrapText="1"/>
    </xf>
    <xf numFmtId="0" fontId="16" fillId="0" borderId="13" xfId="0" applyFont="1" applyBorder="1" applyAlignment="1">
      <alignment horizontal="left" wrapText="1"/>
    </xf>
    <xf numFmtId="0" fontId="14" fillId="0" borderId="0" xfId="0" applyFont="1" applyAlignment="1">
      <alignment horizontal="left"/>
    </xf>
    <xf numFmtId="0" fontId="14" fillId="0" borderId="6" xfId="0" applyFont="1" applyBorder="1" applyAlignment="1">
      <alignment horizontal="left"/>
    </xf>
    <xf numFmtId="0" fontId="14" fillId="0" borderId="7" xfId="0" applyFont="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0" fontId="14" fillId="0" borderId="9" xfId="0" applyFont="1" applyBorder="1" applyAlignment="1">
      <alignment horizontal="left"/>
    </xf>
    <xf numFmtId="0" fontId="14" fillId="0" borderId="10" xfId="0" applyFont="1" applyBorder="1" applyAlignment="1">
      <alignment horizontal="left"/>
    </xf>
    <xf numFmtId="0" fontId="2" fillId="0" borderId="0" xfId="0" applyFont="1" applyFill="1"/>
    <xf numFmtId="0" fontId="0" fillId="0" borderId="0" xfId="0" applyFill="1"/>
    <xf numFmtId="0" fontId="4" fillId="0" borderId="0" xfId="0" applyFont="1" applyFill="1"/>
    <xf numFmtId="0" fontId="0" fillId="0" borderId="0" xfId="0" applyFill="1" applyAlignment="1">
      <alignment wrapText="1"/>
    </xf>
    <xf numFmtId="0" fontId="14" fillId="0" borderId="1" xfId="0" applyFont="1" applyBorder="1" applyAlignment="1"/>
    <xf numFmtId="0" fontId="14" fillId="0" borderId="2" xfId="0" applyFont="1" applyBorder="1" applyAlignment="1"/>
    <xf numFmtId="0" fontId="15" fillId="0" borderId="9" xfId="0" applyFont="1" applyBorder="1" applyAlignment="1"/>
    <xf numFmtId="0" fontId="15" fillId="0" borderId="10" xfId="0" applyFont="1" applyBorder="1" applyAlignment="1"/>
    <xf numFmtId="0" fontId="15" fillId="0" borderId="0" xfId="0" applyFont="1" applyAlignment="1"/>
    <xf numFmtId="0" fontId="14" fillId="0" borderId="9" xfId="0" applyFont="1" applyBorder="1" applyAlignment="1"/>
    <xf numFmtId="0" fontId="14" fillId="0" borderId="10" xfId="0" applyFont="1" applyBorder="1" applyAlignment="1"/>
    <xf numFmtId="0" fontId="14" fillId="0" borderId="0" xfId="0" applyFont="1" applyAlignment="1"/>
    <xf numFmtId="0" fontId="14" fillId="0" borderId="6" xfId="0" applyFont="1" applyBorder="1" applyAlignment="1"/>
    <xf numFmtId="0" fontId="14" fillId="0" borderId="12" xfId="0" applyFont="1" applyBorder="1" applyAlignment="1"/>
    <xf numFmtId="0" fontId="14" fillId="0" borderId="13" xfId="0" applyFont="1" applyBorder="1" applyAlignment="1"/>
    <xf numFmtId="0" fontId="15" fillId="0" borderId="6" xfId="0" applyFont="1" applyBorder="1" applyAlignment="1"/>
    <xf numFmtId="0" fontId="14" fillId="0" borderId="15" xfId="0" applyFont="1" applyBorder="1" applyAlignment="1"/>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ripark.sharepoint.com/sites/naturalareas/Shared%20Documents/Park-as-Lab/Monitoring/2024%20Monitoring/Data/2024%20Pollinators.xlsx" TargetMode="External"/><Relationship Id="rId1" Type="http://schemas.openxmlformats.org/officeDocument/2006/relationships/externalLinkPath" Target="/sites/naturalareas/Shared%20Documents/Park-as-Lab/Monitoring/2024%20Monitoring/Data/2024%20Pollinato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mRAykla-GkSzJNM7enwmRv3WkwJYZf5LrcweTNonSWlS6Kv13uggTYfucFL_3lEY" itemId="01DNL6RP2NM6JCEPAKBVAI7QD3VEFV3CAF">
      <xxl21:absoluteUrl r:id="rId2"/>
    </xxl21:alternateUrls>
    <sheetNames>
      <sheetName val="Metadata"/>
      <sheetName val="SiteInfo"/>
      <sheetName val="Vegetation"/>
      <sheetName val="Pollinators"/>
      <sheetName val="VegList"/>
      <sheetName val="PollList"/>
      <sheetName val="PanTrap"/>
      <sheetName val="Sheet1"/>
    </sheetNames>
    <sheetDataSet>
      <sheetData sheetId="0"/>
      <sheetData sheetId="1"/>
      <sheetData sheetId="2"/>
      <sheetData sheetId="3"/>
      <sheetData sheetId="4"/>
      <sheetData sheetId="5">
        <row r="1">
          <cell r="A1" t="str">
            <v>poll_common_name</v>
          </cell>
          <cell r="B1" t="str">
            <v>Order</v>
          </cell>
          <cell r="C1" t="str">
            <v>Sub-order</v>
          </cell>
          <cell r="D1" t="str">
            <v>Superfamily</v>
          </cell>
          <cell r="E1" t="str">
            <v>Family</v>
          </cell>
          <cell r="F1" t="str">
            <v>poll_sci_name</v>
          </cell>
          <cell r="G1" t="str">
            <v>type</v>
          </cell>
        </row>
        <row r="2">
          <cell r="A2" t="str">
            <v>Ailanthus_webworm_moth</v>
          </cell>
          <cell r="B2" t="str">
            <v>Lepidoptera</v>
          </cell>
          <cell r="C2" t="str">
            <v>NA</v>
          </cell>
          <cell r="D2" t="str">
            <v>Yponomeutoidea</v>
          </cell>
          <cell r="E2" t="str">
            <v>Attevidae</v>
          </cell>
          <cell r="F2" t="str">
            <v>Atteva_aurea</v>
          </cell>
          <cell r="G2" t="str">
            <v>poll</v>
          </cell>
        </row>
        <row r="3">
          <cell r="A3" t="str">
            <v>ambush_bugs</v>
          </cell>
          <cell r="B3" t="str">
            <v>Hemiptera</v>
          </cell>
          <cell r="C3" t="str">
            <v>NA</v>
          </cell>
          <cell r="D3" t="str">
            <v>NA</v>
          </cell>
          <cell r="E3" t="str">
            <v>Reduviidae</v>
          </cell>
          <cell r="F3" t="str">
            <v>NA</v>
          </cell>
          <cell r="G3" t="str">
            <v>pred</v>
          </cell>
        </row>
        <row r="4">
          <cell r="A4" t="str">
            <v>ants</v>
          </cell>
          <cell r="B4" t="str">
            <v>Hymenoptera</v>
          </cell>
          <cell r="C4" t="str">
            <v>Apocrita</v>
          </cell>
          <cell r="D4" t="str">
            <v>Formicoidea</v>
          </cell>
          <cell r="E4" t="str">
            <v>Formicidae</v>
          </cell>
          <cell r="F4" t="str">
            <v>NA</v>
          </cell>
          <cell r="G4" t="str">
            <v>omni</v>
          </cell>
        </row>
        <row r="5">
          <cell r="A5" t="str">
            <v>aphids</v>
          </cell>
          <cell r="B5" t="str">
            <v>Hemiptera</v>
          </cell>
          <cell r="C5" t="str">
            <v>Sternorrhyncha</v>
          </cell>
          <cell r="D5" t="str">
            <v>Aphidoidea</v>
          </cell>
          <cell r="E5" t="str">
            <v>NA</v>
          </cell>
          <cell r="F5" t="str">
            <v>NA</v>
          </cell>
          <cell r="G5" t="str">
            <v>herb</v>
          </cell>
        </row>
        <row r="6">
          <cell r="A6" t="str">
            <v>asian_lady_beetle</v>
          </cell>
          <cell r="B6" t="str">
            <v>Coleoptera</v>
          </cell>
          <cell r="C6" t="str">
            <v>Polyphaga</v>
          </cell>
          <cell r="D6" t="str">
            <v>Coccinelloidea</v>
          </cell>
          <cell r="E6" t="str">
            <v>Coccinellidae</v>
          </cell>
          <cell r="F6" t="str">
            <v>Harmonia_axyridis</v>
          </cell>
          <cell r="G6" t="str">
            <v>nppr</v>
          </cell>
        </row>
        <row r="7">
          <cell r="A7" t="str">
            <v>bees</v>
          </cell>
          <cell r="B7" t="str">
            <v>Halictidae</v>
          </cell>
          <cell r="C7" t="str">
            <v>Apocrita</v>
          </cell>
          <cell r="D7" t="str">
            <v>Apoidea</v>
          </cell>
          <cell r="E7" t="str">
            <v>NA</v>
          </cell>
          <cell r="F7" t="str">
            <v>NA</v>
          </cell>
          <cell r="G7" t="str">
            <v>poll</v>
          </cell>
        </row>
        <row r="8">
          <cell r="A8" t="str">
            <v>beetles</v>
          </cell>
          <cell r="B8" t="str">
            <v>Coleoptera</v>
          </cell>
          <cell r="C8" t="str">
            <v>NA</v>
          </cell>
          <cell r="D8" t="str">
            <v>NA</v>
          </cell>
          <cell r="E8" t="str">
            <v>NA</v>
          </cell>
          <cell r="F8" t="str">
            <v>NA</v>
          </cell>
          <cell r="G8" t="str">
            <v>omni</v>
          </cell>
        </row>
        <row r="9">
          <cell r="A9" t="str">
            <v>black_swallowtail</v>
          </cell>
          <cell r="B9" t="str">
            <v>Lepidoptera</v>
          </cell>
          <cell r="C9" t="str">
            <v>NA</v>
          </cell>
          <cell r="D9" t="str">
            <v>Papilionoidea</v>
          </cell>
          <cell r="E9" t="str">
            <v>Papilionidae</v>
          </cell>
          <cell r="F9" t="str">
            <v>Papilio_polyxenes</v>
          </cell>
          <cell r="G9" t="str">
            <v>poll</v>
          </cell>
        </row>
        <row r="10">
          <cell r="A10" t="str">
            <v>Blues</v>
          </cell>
          <cell r="B10" t="str">
            <v>Lepidoptera</v>
          </cell>
          <cell r="C10" t="str">
            <v>NA</v>
          </cell>
          <cell r="D10" t="str">
            <v>Papilionoidea</v>
          </cell>
          <cell r="E10" t="str">
            <v>Lycaenidae</v>
          </cell>
          <cell r="F10" t="str">
            <v>NA</v>
          </cell>
          <cell r="G10" t="str">
            <v>poll</v>
          </cell>
        </row>
        <row r="11">
          <cell r="A11" t="str">
            <v>bold_jumping_spider</v>
          </cell>
          <cell r="B11" t="str">
            <v>Araneae</v>
          </cell>
          <cell r="C11" t="str">
            <v>Araneomorphae</v>
          </cell>
          <cell r="D11" t="str">
            <v>Salticoidea</v>
          </cell>
          <cell r="E11" t="str">
            <v>Salticidae</v>
          </cell>
          <cell r="F11" t="str">
            <v>Phidippus_audax</v>
          </cell>
          <cell r="G11" t="str">
            <v>pred</v>
          </cell>
        </row>
        <row r="12">
          <cell r="A12" t="str">
            <v>Brown_belted_bumble_bee</v>
          </cell>
          <cell r="B12" t="str">
            <v>Hymenoptera</v>
          </cell>
          <cell r="C12" t="str">
            <v>Apocrita</v>
          </cell>
          <cell r="D12" t="str">
            <v>Apoidea</v>
          </cell>
          <cell r="E12" t="str">
            <v>Apidae</v>
          </cell>
          <cell r="F12" t="str">
            <v>Bombus_griseocollis</v>
          </cell>
          <cell r="G12" t="str">
            <v>poll</v>
          </cell>
        </row>
        <row r="13">
          <cell r="A13" t="str">
            <v>bumble_bees</v>
          </cell>
          <cell r="B13" t="str">
            <v>Hymenoptera</v>
          </cell>
          <cell r="C13" t="str">
            <v>Apocrita</v>
          </cell>
          <cell r="D13" t="str">
            <v>Apoidea</v>
          </cell>
          <cell r="E13" t="str">
            <v>Apidae</v>
          </cell>
          <cell r="F13" t="str">
            <v>Bombus_sp</v>
          </cell>
          <cell r="G13" t="str">
            <v>poll</v>
          </cell>
        </row>
        <row r="14">
          <cell r="A14" t="str">
            <v>butterflies</v>
          </cell>
          <cell r="B14" t="str">
            <v>Lepidoptera</v>
          </cell>
          <cell r="C14" t="str">
            <v>NA</v>
          </cell>
          <cell r="D14" t="str">
            <v>Papilionoidea</v>
          </cell>
          <cell r="E14" t="str">
            <v>Papilionidae</v>
          </cell>
          <cell r="F14" t="str">
            <v>NA</v>
          </cell>
          <cell r="G14" t="str">
            <v>poll</v>
          </cell>
        </row>
        <row r="15">
          <cell r="A15" t="str">
            <v>butterfly_moths</v>
          </cell>
          <cell r="B15" t="str">
            <v>Lepidoptera</v>
          </cell>
          <cell r="C15" t="str">
            <v>NA</v>
          </cell>
          <cell r="D15" t="str">
            <v>NA</v>
          </cell>
          <cell r="E15" t="str">
            <v>NA</v>
          </cell>
          <cell r="F15" t="str">
            <v>NA</v>
          </cell>
          <cell r="G15" t="str">
            <v>poll</v>
          </cell>
        </row>
        <row r="16">
          <cell r="A16" t="str">
            <v>cabbage_white</v>
          </cell>
          <cell r="B16" t="str">
            <v>Lepidoptera</v>
          </cell>
          <cell r="C16" t="str">
            <v>Rhopalocera</v>
          </cell>
          <cell r="D16" t="str">
            <v>Papilionoidea</v>
          </cell>
          <cell r="E16" t="str">
            <v>Pieridae</v>
          </cell>
          <cell r="F16" t="str">
            <v>Pieris_rapae</v>
          </cell>
          <cell r="G16" t="str">
            <v>poll</v>
          </cell>
        </row>
        <row r="17">
          <cell r="A17" t="str">
            <v>calligraphers</v>
          </cell>
          <cell r="B17" t="str">
            <v>Diptera</v>
          </cell>
          <cell r="C17" t="str">
            <v>Brachycera</v>
          </cell>
          <cell r="D17" t="str">
            <v>Syrphoidea</v>
          </cell>
          <cell r="E17" t="str">
            <v>Syrphidae</v>
          </cell>
          <cell r="F17" t="str">
            <v>Toxomerus_sp</v>
          </cell>
          <cell r="G17" t="str">
            <v>poll</v>
          </cell>
        </row>
        <row r="18">
          <cell r="A18" t="str">
            <v>Carpet_beetles</v>
          </cell>
          <cell r="B18" t="str">
            <v>Coleoptera</v>
          </cell>
          <cell r="C18" t="str">
            <v>NA</v>
          </cell>
          <cell r="D18" t="str">
            <v>NA</v>
          </cell>
          <cell r="E18" t="str">
            <v>Dermestidae</v>
          </cell>
          <cell r="F18" t="str">
            <v>Anthrenus_sp</v>
          </cell>
          <cell r="G18" t="str">
            <v>herb</v>
          </cell>
        </row>
        <row r="19">
          <cell r="A19" t="str">
            <v>Casebearers</v>
          </cell>
          <cell r="B19" t="str">
            <v>Lepidoptera</v>
          </cell>
          <cell r="C19" t="str">
            <v>NA</v>
          </cell>
          <cell r="D19" t="str">
            <v>Gelechioidea</v>
          </cell>
          <cell r="E19" t="str">
            <v>Coleophoridae</v>
          </cell>
          <cell r="F19" t="str">
            <v>Coleophora_sp</v>
          </cell>
          <cell r="G19" t="str">
            <v>herb?</v>
          </cell>
        </row>
        <row r="20">
          <cell r="A20" t="str">
            <v>Chinese_mantis</v>
          </cell>
          <cell r="B20" t="str">
            <v>Mantodea</v>
          </cell>
          <cell r="C20" t="str">
            <v>NA</v>
          </cell>
          <cell r="D20" t="str">
            <v>NA</v>
          </cell>
          <cell r="E20" t="str">
            <v>Mantidae</v>
          </cell>
          <cell r="F20" t="str">
            <v>Tenodera_sinensis</v>
          </cell>
          <cell r="G20" t="str">
            <v>pred</v>
          </cell>
        </row>
        <row r="21">
          <cell r="A21" t="str">
            <v>chrysanthemum_lace_bug</v>
          </cell>
          <cell r="B21" t="str">
            <v>Hemiptera</v>
          </cell>
          <cell r="C21" t="str">
            <v>NA</v>
          </cell>
          <cell r="D21" t="str">
            <v>Miroidea</v>
          </cell>
          <cell r="E21" t="str">
            <v>Tingidae</v>
          </cell>
          <cell r="F21" t="str">
            <v>Corythucha_marmorata</v>
          </cell>
          <cell r="G21" t="str">
            <v>herb</v>
          </cell>
        </row>
        <row r="22">
          <cell r="A22" t="str">
            <v>clearwing_moths</v>
          </cell>
          <cell r="B22" t="str">
            <v>Lepidoptera</v>
          </cell>
          <cell r="C22" t="str">
            <v>NA</v>
          </cell>
          <cell r="D22" t="str">
            <v>Bombycoidea</v>
          </cell>
          <cell r="E22" t="str">
            <v>Sphingidae</v>
          </cell>
          <cell r="F22" t="str">
            <v>Hemaris_sp</v>
          </cell>
          <cell r="G22" t="str">
            <v>poll</v>
          </cell>
        </row>
        <row r="23">
          <cell r="A23" t="str">
            <v>common_buckeye</v>
          </cell>
          <cell r="B23" t="str">
            <v>Lepidoptera</v>
          </cell>
          <cell r="C23" t="str">
            <v>NA</v>
          </cell>
          <cell r="D23" t="str">
            <v>Papilionoidea</v>
          </cell>
          <cell r="E23" t="str">
            <v>Nymphalidae</v>
          </cell>
          <cell r="F23" t="str">
            <v>Junonia_coenia</v>
          </cell>
          <cell r="G23" t="str">
            <v>poll</v>
          </cell>
        </row>
        <row r="24">
          <cell r="A24" t="str">
            <v>Common_compost_fly</v>
          </cell>
          <cell r="B24" t="str">
            <v>Diptera</v>
          </cell>
          <cell r="C24" t="str">
            <v>Brachycera</v>
          </cell>
          <cell r="D24" t="str">
            <v>Syrphoidea</v>
          </cell>
          <cell r="E24" t="str">
            <v>Syrphidae</v>
          </cell>
          <cell r="F24" t="str">
            <v>Syritta_pipiens</v>
          </cell>
          <cell r="G24" t="str">
            <v>poll</v>
          </cell>
        </row>
        <row r="25">
          <cell r="A25" t="str">
            <v>common_eastern_bumblebee</v>
          </cell>
          <cell r="B25" t="str">
            <v>Hymenoptera</v>
          </cell>
          <cell r="C25" t="str">
            <v>Apocrita</v>
          </cell>
          <cell r="D25" t="str">
            <v>Apoidea</v>
          </cell>
          <cell r="E25" t="str">
            <v>Apidae</v>
          </cell>
          <cell r="F25" t="str">
            <v>Bombus_impatiens</v>
          </cell>
          <cell r="G25" t="str">
            <v>poll</v>
          </cell>
        </row>
        <row r="26">
          <cell r="A26" t="str">
            <v>common_eastern_firefly</v>
          </cell>
          <cell r="B26" t="str">
            <v>Coleoptera</v>
          </cell>
          <cell r="C26" t="str">
            <v>Elateriformia</v>
          </cell>
          <cell r="D26" t="str">
            <v>Elateroidea</v>
          </cell>
          <cell r="E26" t="str">
            <v>Lampyridae</v>
          </cell>
          <cell r="F26" t="str">
            <v>Photinus_pyralis</v>
          </cell>
          <cell r="G26" t="str">
            <v>nppr</v>
          </cell>
        </row>
        <row r="27">
          <cell r="A27" t="str">
            <v>common_green_bottle_fly</v>
          </cell>
          <cell r="B27" t="str">
            <v>Diptera</v>
          </cell>
          <cell r="C27" t="str">
            <v>NA</v>
          </cell>
          <cell r="D27" t="str">
            <v>Oestroidea</v>
          </cell>
          <cell r="E27" t="str">
            <v>Calliphoridae</v>
          </cell>
          <cell r="F27" t="str">
            <v>Lucilia_sericata</v>
          </cell>
          <cell r="G27" t="str">
            <v>nppr/poll</v>
          </cell>
        </row>
        <row r="28">
          <cell r="A28" t="str">
            <v>Common_picture_winged_fly</v>
          </cell>
          <cell r="B28" t="str">
            <v>Diptera</v>
          </cell>
          <cell r="C28" t="str">
            <v>Brachycera</v>
          </cell>
          <cell r="D28" t="str">
            <v>Tephritoidea</v>
          </cell>
          <cell r="E28" t="str">
            <v>Ulidiidae</v>
          </cell>
          <cell r="F28" t="str">
            <v>Delphinia_picta</v>
          </cell>
          <cell r="G28" t="str">
            <v>herb</v>
          </cell>
        </row>
        <row r="29">
          <cell r="A29" t="str">
            <v>crickets</v>
          </cell>
          <cell r="B29" t="str">
            <v>Orthoptera</v>
          </cell>
          <cell r="C29" t="str">
            <v>Ensifera</v>
          </cell>
          <cell r="D29" t="str">
            <v>Grylloidea</v>
          </cell>
          <cell r="E29" t="str">
            <v>NA</v>
          </cell>
          <cell r="F29" t="str">
            <v>NA</v>
          </cell>
          <cell r="G29" t="str">
            <v>omni</v>
          </cell>
        </row>
        <row r="30">
          <cell r="A30" t="str">
            <v>cukoo_bees</v>
          </cell>
          <cell r="B30" t="str">
            <v>Hymenoptera</v>
          </cell>
          <cell r="C30" t="str">
            <v>Apocrita</v>
          </cell>
          <cell r="D30" t="str">
            <v>Apoidea</v>
          </cell>
          <cell r="E30" t="str">
            <v>NA</v>
          </cell>
          <cell r="F30" t="str">
            <v>NA</v>
          </cell>
          <cell r="G30" t="str">
            <v>poll</v>
          </cell>
        </row>
        <row r="31">
          <cell r="A31" t="str">
            <v>damselflies</v>
          </cell>
          <cell r="B31" t="str">
            <v>Odonata</v>
          </cell>
          <cell r="C31" t="str">
            <v>Zygoptera</v>
          </cell>
          <cell r="D31" t="str">
            <v>NA</v>
          </cell>
          <cell r="E31" t="str">
            <v>NA</v>
          </cell>
          <cell r="F31" t="str">
            <v>NA</v>
          </cell>
          <cell r="G31" t="str">
            <v>pred</v>
          </cell>
        </row>
        <row r="32">
          <cell r="A32" t="str">
            <v>dragonflies</v>
          </cell>
          <cell r="B32" t="str">
            <v>Odonata</v>
          </cell>
          <cell r="C32" t="str">
            <v>Epiprocta</v>
          </cell>
          <cell r="D32" t="str">
            <v>NA</v>
          </cell>
          <cell r="E32" t="str">
            <v>NA</v>
          </cell>
          <cell r="F32" t="str">
            <v>NA</v>
          </cell>
          <cell r="G32" t="str">
            <v>pred</v>
          </cell>
        </row>
        <row r="33">
          <cell r="A33" t="str">
            <v>drone_flies</v>
          </cell>
          <cell r="B33" t="str">
            <v>Diptera</v>
          </cell>
          <cell r="C33" t="str">
            <v>Brachycera</v>
          </cell>
          <cell r="D33" t="str">
            <v>Syrphoidea</v>
          </cell>
          <cell r="E33" t="str">
            <v>Syrphidae</v>
          </cell>
          <cell r="F33" t="str">
            <v>Eristalis_sp</v>
          </cell>
          <cell r="G33" t="str">
            <v>poll</v>
          </cell>
        </row>
        <row r="34">
          <cell r="A34" t="str">
            <v>earwigs</v>
          </cell>
          <cell r="B34" t="str">
            <v>Dermaptera</v>
          </cell>
          <cell r="C34" t="str">
            <v>NA</v>
          </cell>
          <cell r="D34" t="str">
            <v>NA</v>
          </cell>
          <cell r="E34" t="str">
            <v>NA</v>
          </cell>
          <cell r="F34" t="str">
            <v>NA</v>
          </cell>
          <cell r="G34" t="str">
            <v>omni</v>
          </cell>
        </row>
        <row r="35">
          <cell r="A35" t="str">
            <v>Eastern_calligrapher</v>
          </cell>
          <cell r="B35" t="str">
            <v>Diptera</v>
          </cell>
          <cell r="C35" t="str">
            <v>Brachycera</v>
          </cell>
          <cell r="D35" t="str">
            <v>Syrphoidea</v>
          </cell>
          <cell r="E35" t="str">
            <v>Syrphidae</v>
          </cell>
          <cell r="F35" t="str">
            <v>Toxomerus_geminatus</v>
          </cell>
          <cell r="G35" t="str">
            <v>poll</v>
          </cell>
        </row>
        <row r="36">
          <cell r="A36" t="str">
            <v>eastern_carpenter_bee</v>
          </cell>
          <cell r="B36" t="str">
            <v>Hymenoptera</v>
          </cell>
          <cell r="C36" t="str">
            <v>Apocrita</v>
          </cell>
          <cell r="D36" t="str">
            <v>Apoidea</v>
          </cell>
          <cell r="E36" t="str">
            <v>Apidae</v>
          </cell>
          <cell r="F36" t="str">
            <v>Xylocopa_virginica</v>
          </cell>
          <cell r="G36" t="str">
            <v>poll</v>
          </cell>
        </row>
        <row r="37">
          <cell r="A37" t="str">
            <v>eastern_leaf_footed_bug</v>
          </cell>
          <cell r="B37" t="str">
            <v>Hemiptera</v>
          </cell>
          <cell r="C37" t="str">
            <v>Heteroptera</v>
          </cell>
          <cell r="D37" t="str">
            <v>Coreoidea</v>
          </cell>
          <cell r="E37" t="str">
            <v>Coreidae</v>
          </cell>
          <cell r="F37" t="str">
            <v>Leptoglossus_phyllopus</v>
          </cell>
          <cell r="G37" t="str">
            <v>herb</v>
          </cell>
        </row>
        <row r="38">
          <cell r="A38" t="str">
            <v>Eastern_tiger_swallowtail</v>
          </cell>
          <cell r="B38" t="str">
            <v>Lepidoptera</v>
          </cell>
          <cell r="C38" t="str">
            <v>NA</v>
          </cell>
          <cell r="D38" t="str">
            <v>Papilionoidea</v>
          </cell>
          <cell r="E38" t="str">
            <v>Papilionidae</v>
          </cell>
          <cell r="F38" t="str">
            <v>Papilio_glaucus</v>
          </cell>
          <cell r="G38" t="str">
            <v>poll</v>
          </cell>
        </row>
        <row r="39">
          <cell r="A39" t="str">
            <v>Eastern_yellowjacket</v>
          </cell>
          <cell r="B39" t="str">
            <v>Hymenoptera</v>
          </cell>
          <cell r="C39" t="str">
            <v>Apocrita</v>
          </cell>
          <cell r="D39" t="str">
            <v>Vespoidea</v>
          </cell>
          <cell r="E39" t="str">
            <v>Vespidae</v>
          </cell>
          <cell r="F39" t="str">
            <v>Vespula_maculifrons</v>
          </cell>
          <cell r="G39" t="str">
            <v>omni</v>
          </cell>
        </row>
        <row r="40">
          <cell r="A40" t="str">
            <v>European_paper_wasp</v>
          </cell>
          <cell r="B40" t="str">
            <v>Hymenoptera</v>
          </cell>
          <cell r="C40" t="str">
            <v>Apocrita</v>
          </cell>
          <cell r="D40" t="str">
            <v>Vespoidea</v>
          </cell>
          <cell r="E40" t="str">
            <v>Vespidae</v>
          </cell>
          <cell r="F40" t="str">
            <v>Polistes_dominula</v>
          </cell>
          <cell r="G40" t="str">
            <v>omni</v>
          </cell>
        </row>
        <row r="41">
          <cell r="A41" t="str">
            <v>evergreen_bagworm_moth</v>
          </cell>
          <cell r="B41" t="str">
            <v>Lepidoptera</v>
          </cell>
          <cell r="C41" t="str">
            <v>NA</v>
          </cell>
          <cell r="D41" t="str">
            <v>Tineoidea</v>
          </cell>
          <cell r="E41" t="str">
            <v>Psychidae</v>
          </cell>
          <cell r="F41" t="str">
            <v>Thyridopteryx_ephemeraeformis</v>
          </cell>
          <cell r="G41" t="str">
            <v>herb</v>
          </cell>
        </row>
        <row r="42">
          <cell r="A42" t="str">
            <v>false_milkweed_bug</v>
          </cell>
          <cell r="B42" t="str">
            <v>Hemiptera</v>
          </cell>
          <cell r="C42" t="str">
            <v>Heteroptera</v>
          </cell>
          <cell r="D42" t="str">
            <v>Lygaeoidea</v>
          </cell>
          <cell r="E42" t="str">
            <v>Lygaeidae</v>
          </cell>
          <cell r="F42" t="str">
            <v>Lygaeus_turcicus</v>
          </cell>
          <cell r="G42" t="str">
            <v>herb?</v>
          </cell>
        </row>
        <row r="43">
          <cell r="A43" t="str">
            <v>flies</v>
          </cell>
          <cell r="B43" t="str">
            <v>Diptera</v>
          </cell>
          <cell r="C43" t="str">
            <v>NA</v>
          </cell>
          <cell r="D43" t="str">
            <v>NA</v>
          </cell>
          <cell r="E43" t="str">
            <v>NA</v>
          </cell>
          <cell r="F43" t="str">
            <v>NA</v>
          </cell>
          <cell r="G43" t="str">
            <v>omni</v>
          </cell>
        </row>
        <row r="44">
          <cell r="A44" t="str">
            <v>four_lined_plant_bug</v>
          </cell>
          <cell r="B44" t="str">
            <v>Hemiptera</v>
          </cell>
          <cell r="C44" t="str">
            <v>Heteroptera</v>
          </cell>
          <cell r="D44" t="str">
            <v>Miroidea</v>
          </cell>
          <cell r="E44" t="str">
            <v>Miridae</v>
          </cell>
          <cell r="F44" t="str">
            <v>Poecilocapsus_lineatus</v>
          </cell>
          <cell r="G44" t="str">
            <v>herb</v>
          </cell>
        </row>
        <row r="45">
          <cell r="A45" t="str">
            <v>fourteen_spotted_lady_beetle</v>
          </cell>
          <cell r="B45" t="str">
            <v>Coleoptera</v>
          </cell>
          <cell r="C45" t="str">
            <v>Polyphaga</v>
          </cell>
          <cell r="D45" t="str">
            <v>Coccinelloidea</v>
          </cell>
          <cell r="E45" t="str">
            <v>Coccinellidae</v>
          </cell>
          <cell r="F45" t="str">
            <v>Propylea_quatuordecimpunctata</v>
          </cell>
          <cell r="G45" t="str">
            <v>nppr</v>
          </cell>
        </row>
        <row r="46">
          <cell r="A46" t="str">
            <v>golden_northern_bumble_bee</v>
          </cell>
          <cell r="B46" t="str">
            <v>Hymenoptera</v>
          </cell>
          <cell r="C46" t="str">
            <v>Apocrita</v>
          </cell>
          <cell r="D46" t="str">
            <v>Apoidea</v>
          </cell>
          <cell r="E46" t="str">
            <v>Apidae</v>
          </cell>
          <cell r="F46" t="str">
            <v>Bombus_fervidus</v>
          </cell>
          <cell r="G46" t="str">
            <v>poll</v>
          </cell>
        </row>
        <row r="47">
          <cell r="A47" t="str">
            <v>golden_tortoise_beetle</v>
          </cell>
          <cell r="B47" t="str">
            <v>Coleoptera</v>
          </cell>
          <cell r="C47" t="str">
            <v>Polyphaga</v>
          </cell>
          <cell r="D47" t="str">
            <v>Chrysomeloidea</v>
          </cell>
          <cell r="E47" t="str">
            <v>Chrysomelidae</v>
          </cell>
          <cell r="F47" t="str">
            <v>Charidotella_sexpunctata</v>
          </cell>
          <cell r="G47" t="str">
            <v>herb</v>
          </cell>
        </row>
        <row r="48">
          <cell r="A48" t="str">
            <v>grasshoppers</v>
          </cell>
          <cell r="B48" t="str">
            <v>Orthoptera</v>
          </cell>
          <cell r="C48" t="str">
            <v>Caelifera</v>
          </cell>
          <cell r="D48" t="str">
            <v>NA</v>
          </cell>
          <cell r="E48" t="str">
            <v>NA</v>
          </cell>
          <cell r="F48" t="str">
            <v>NA</v>
          </cell>
          <cell r="G48" t="str">
            <v>herb</v>
          </cell>
        </row>
        <row r="49">
          <cell r="A49" t="str">
            <v>hairy_leg_bees</v>
          </cell>
          <cell r="B49" t="str">
            <v>Hymenoptera</v>
          </cell>
          <cell r="C49" t="str">
            <v>Apocrita</v>
          </cell>
          <cell r="D49" t="str">
            <v>Apoidea</v>
          </cell>
          <cell r="E49" t="str">
            <v>Apidae</v>
          </cell>
          <cell r="F49" t="str">
            <v>NA</v>
          </cell>
          <cell r="G49" t="str">
            <v>poll</v>
          </cell>
        </row>
        <row r="50">
          <cell r="A50" t="str">
            <v>hornets</v>
          </cell>
          <cell r="B50" t="str">
            <v>Hymenoptera</v>
          </cell>
          <cell r="C50" t="str">
            <v>Apocrita</v>
          </cell>
          <cell r="D50" t="str">
            <v>NA</v>
          </cell>
          <cell r="E50" t="str">
            <v>NA</v>
          </cell>
          <cell r="F50" t="str">
            <v>NA</v>
          </cell>
          <cell r="G50" t="str">
            <v>nppr/poll</v>
          </cell>
        </row>
        <row r="51">
          <cell r="A51" t="str">
            <v>hoverflies</v>
          </cell>
          <cell r="B51" t="str">
            <v>Diptera</v>
          </cell>
          <cell r="C51" t="str">
            <v>Brachycera</v>
          </cell>
          <cell r="D51" t="str">
            <v>Syrphoidea</v>
          </cell>
          <cell r="E51" t="str">
            <v>Syrphidae</v>
          </cell>
          <cell r="F51" t="str">
            <v>NA</v>
          </cell>
          <cell r="G51" t="str">
            <v>poll</v>
          </cell>
        </row>
        <row r="52">
          <cell r="A52" t="str">
            <v>hummingbirds</v>
          </cell>
          <cell r="B52" t="str">
            <v>Apodiformes</v>
          </cell>
          <cell r="C52" t="str">
            <v>NA</v>
          </cell>
          <cell r="D52" t="str">
            <v>NA</v>
          </cell>
          <cell r="E52" t="str">
            <v>Trochilidae</v>
          </cell>
          <cell r="F52" t="str">
            <v>NA</v>
          </cell>
          <cell r="G52" t="str">
            <v>poll*</v>
          </cell>
        </row>
        <row r="53">
          <cell r="A53" t="str">
            <v>Japanese_beetle</v>
          </cell>
          <cell r="B53" t="str">
            <v>Coleoptera</v>
          </cell>
          <cell r="C53" t="str">
            <v>Polyphaga</v>
          </cell>
          <cell r="D53" t="str">
            <v>Scarabaeoidea</v>
          </cell>
          <cell r="E53" t="str">
            <v>Scarabaeidae</v>
          </cell>
          <cell r="F53" t="str">
            <v>Popillia_japonica</v>
          </cell>
          <cell r="G53" t="str">
            <v>herb</v>
          </cell>
        </row>
        <row r="54">
          <cell r="A54" t="str">
            <v>jumping_spiders</v>
          </cell>
          <cell r="B54" t="str">
            <v>Araneae</v>
          </cell>
          <cell r="C54" t="str">
            <v>Araneomorphae</v>
          </cell>
          <cell r="D54" t="str">
            <v>Salticoidea</v>
          </cell>
          <cell r="E54" t="str">
            <v>Salticidae</v>
          </cell>
          <cell r="F54" t="str">
            <v>NA</v>
          </cell>
          <cell r="G54" t="str">
            <v>pred</v>
          </cell>
        </row>
        <row r="55">
          <cell r="A55" t="str">
            <v>June_beetles</v>
          </cell>
          <cell r="B55" t="str">
            <v>Coleoptera</v>
          </cell>
          <cell r="C55" t="str">
            <v>Polyphaga</v>
          </cell>
          <cell r="D55" t="str">
            <v>Scarabaeoidea</v>
          </cell>
          <cell r="E55" t="str">
            <v>Scarabaeidae</v>
          </cell>
          <cell r="F55" t="str">
            <v>Cotinis_sp</v>
          </cell>
          <cell r="G55" t="str">
            <v>herb</v>
          </cell>
        </row>
        <row r="56">
          <cell r="A56" t="str">
            <v>lacewings</v>
          </cell>
          <cell r="B56" t="str">
            <v>Neuroptera</v>
          </cell>
          <cell r="C56" t="str">
            <v>Hemerobiiformia</v>
          </cell>
          <cell r="D56" t="str">
            <v>Chrysopoidea</v>
          </cell>
          <cell r="E56" t="str">
            <v>Chrysopidae</v>
          </cell>
          <cell r="F56" t="str">
            <v>NA</v>
          </cell>
          <cell r="G56" t="str">
            <v>nppr/poll</v>
          </cell>
        </row>
        <row r="57">
          <cell r="A57" t="str">
            <v>lady_beetles</v>
          </cell>
          <cell r="B57" t="str">
            <v>Coleoptera</v>
          </cell>
          <cell r="C57" t="str">
            <v>Polyphaga</v>
          </cell>
          <cell r="D57" t="str">
            <v>Coccinelloidea</v>
          </cell>
          <cell r="E57" t="str">
            <v>Coccinellidae</v>
          </cell>
          <cell r="F57" t="str">
            <v>NA</v>
          </cell>
          <cell r="G57" t="str">
            <v>nppr</v>
          </cell>
        </row>
        <row r="58">
          <cell r="A58" t="str">
            <v>large_milkweed_bug</v>
          </cell>
          <cell r="B58" t="str">
            <v>Hemiptera</v>
          </cell>
          <cell r="C58" t="str">
            <v>Heteroptera</v>
          </cell>
          <cell r="D58" t="str">
            <v>Lygaeoidea</v>
          </cell>
          <cell r="E58" t="str">
            <v>Lygaeidae</v>
          </cell>
          <cell r="F58" t="str">
            <v>Oncopeltus_fasciatus</v>
          </cell>
          <cell r="G58" t="str">
            <v>poll</v>
          </cell>
        </row>
        <row r="59">
          <cell r="A59" t="str">
            <v>leaf_beetles</v>
          </cell>
          <cell r="B59" t="str">
            <v>Coleoptera</v>
          </cell>
          <cell r="C59" t="str">
            <v>Polyphaga</v>
          </cell>
          <cell r="D59" t="str">
            <v>Chrysomeloidea</v>
          </cell>
          <cell r="E59" t="str">
            <v>Chrysomelidae</v>
          </cell>
          <cell r="F59" t="str">
            <v>NA</v>
          </cell>
          <cell r="G59" t="str">
            <v>poll</v>
          </cell>
        </row>
        <row r="60">
          <cell r="A60" t="str">
            <v>leafcutter_bees</v>
          </cell>
          <cell r="B60" t="str">
            <v>Hymenoptera</v>
          </cell>
          <cell r="C60" t="str">
            <v>NA</v>
          </cell>
          <cell r="D60" t="str">
            <v>NA</v>
          </cell>
          <cell r="E60" t="str">
            <v>Megachilidae</v>
          </cell>
          <cell r="F60" t="str">
            <v>Megachile_sp</v>
          </cell>
          <cell r="G60" t="str">
            <v>poll</v>
          </cell>
        </row>
        <row r="61">
          <cell r="A61" t="str">
            <v>leafhoppers</v>
          </cell>
          <cell r="B61" t="str">
            <v>Hemiptera</v>
          </cell>
          <cell r="C61" t="str">
            <v>Auchenorrhyncha</v>
          </cell>
          <cell r="D61" t="str">
            <v>Membracoidea</v>
          </cell>
          <cell r="E61" t="str">
            <v>Cicadellidae</v>
          </cell>
          <cell r="F61" t="str">
            <v>NA</v>
          </cell>
          <cell r="G61" t="str">
            <v>herb</v>
          </cell>
        </row>
        <row r="62">
          <cell r="A62" t="str">
            <v>Locust_sawfly</v>
          </cell>
          <cell r="B62" t="str">
            <v>Hymenoptera</v>
          </cell>
          <cell r="C62" t="str">
            <v>NA</v>
          </cell>
          <cell r="D62" t="str">
            <v>NA</v>
          </cell>
          <cell r="E62" t="str">
            <v>Tenthredinidae</v>
          </cell>
          <cell r="F62" t="str">
            <v>Euura_tibialis</v>
          </cell>
          <cell r="G62" t="str">
            <v>poll*</v>
          </cell>
        </row>
        <row r="63">
          <cell r="A63" t="str">
            <v>long_legged_flies</v>
          </cell>
          <cell r="B63" t="str">
            <v>Diptera</v>
          </cell>
          <cell r="C63" t="str">
            <v>Brachycera</v>
          </cell>
          <cell r="D63" t="str">
            <v>Empidoidea</v>
          </cell>
          <cell r="E63" t="str">
            <v>Dolichopodidae</v>
          </cell>
          <cell r="F63" t="str">
            <v>Condylostylus_sp</v>
          </cell>
          <cell r="G63" t="str">
            <v>nppr</v>
          </cell>
        </row>
        <row r="64">
          <cell r="A64" t="str">
            <v>mantids</v>
          </cell>
          <cell r="B64" t="str">
            <v>Mantodea</v>
          </cell>
          <cell r="C64" t="str">
            <v>NA</v>
          </cell>
          <cell r="D64" t="str">
            <v>NA</v>
          </cell>
          <cell r="E64" t="str">
            <v>Mantidae</v>
          </cell>
          <cell r="F64" t="str">
            <v>NA</v>
          </cell>
          <cell r="G64" t="str">
            <v>pred</v>
          </cell>
        </row>
        <row r="65">
          <cell r="A65" t="str">
            <v>monarch</v>
          </cell>
          <cell r="B65" t="str">
            <v>Lepidoptera</v>
          </cell>
          <cell r="C65" t="str">
            <v>Rhopalocera</v>
          </cell>
          <cell r="D65" t="str">
            <v>Papilionoidea</v>
          </cell>
          <cell r="E65" t="str">
            <v>Nymphalidae</v>
          </cell>
          <cell r="F65" t="str">
            <v>Danaus_plexippus</v>
          </cell>
          <cell r="G65" t="str">
            <v>poll</v>
          </cell>
        </row>
        <row r="66">
          <cell r="A66" t="str">
            <v>moths</v>
          </cell>
          <cell r="B66" t="str">
            <v>Lepidoptera</v>
          </cell>
          <cell r="C66" t="str">
            <v>NA</v>
          </cell>
          <cell r="D66" t="str">
            <v>NA</v>
          </cell>
          <cell r="E66" t="str">
            <v>NA</v>
          </cell>
          <cell r="F66" t="str">
            <v>NA</v>
          </cell>
          <cell r="G66" t="str">
            <v>poll</v>
          </cell>
        </row>
        <row r="67">
          <cell r="A67" t="str">
            <v>mud_dauber_wasps</v>
          </cell>
          <cell r="B67" t="str">
            <v>Hymenoptera</v>
          </cell>
          <cell r="C67" t="str">
            <v>Apocrita</v>
          </cell>
          <cell r="D67" t="str">
            <v>Apoidea</v>
          </cell>
          <cell r="E67" t="str">
            <v>NA</v>
          </cell>
          <cell r="F67" t="str">
            <v>Sceliphrini_sp</v>
          </cell>
          <cell r="G67" t="str">
            <v>pred</v>
          </cell>
        </row>
        <row r="68">
          <cell r="A68" t="str">
            <v>orchard_bees</v>
          </cell>
          <cell r="B68" t="str">
            <v>Hymenoptera</v>
          </cell>
          <cell r="C68" t="str">
            <v>NA</v>
          </cell>
          <cell r="D68" t="str">
            <v>NA</v>
          </cell>
          <cell r="E68" t="str">
            <v>Megachilidae</v>
          </cell>
          <cell r="F68" t="str">
            <v>Osmia_sp</v>
          </cell>
          <cell r="G68" t="str">
            <v>poll</v>
          </cell>
        </row>
        <row r="69">
          <cell r="A69" t="str">
            <v>painted_lady</v>
          </cell>
          <cell r="B69" t="str">
            <v>Lepidoptera</v>
          </cell>
          <cell r="C69" t="str">
            <v>NA</v>
          </cell>
          <cell r="D69" t="str">
            <v>Papilionoidea</v>
          </cell>
          <cell r="E69" t="str">
            <v>Nymphalidae</v>
          </cell>
          <cell r="F69" t="str">
            <v>Vanessa_cardui</v>
          </cell>
          <cell r="G69" t="str">
            <v>poll</v>
          </cell>
        </row>
        <row r="70">
          <cell r="A70" t="str">
            <v>pearl_crescent</v>
          </cell>
          <cell r="B70" t="str">
            <v>Lepidoptera</v>
          </cell>
          <cell r="C70" t="str">
            <v>NA</v>
          </cell>
          <cell r="D70" t="str">
            <v>Papilionoidea</v>
          </cell>
          <cell r="E70" t="str">
            <v>Nymphalidae</v>
          </cell>
          <cell r="F70" t="str">
            <v>Phyciodes_tharos</v>
          </cell>
          <cell r="G70" t="str">
            <v>poll</v>
          </cell>
        </row>
        <row r="71">
          <cell r="A71" t="str">
            <v>peppered_jumping_spider</v>
          </cell>
          <cell r="B71" t="str">
            <v>Araneae</v>
          </cell>
          <cell r="C71" t="str">
            <v>Araneomorphae</v>
          </cell>
          <cell r="D71" t="str">
            <v>Salticoidea</v>
          </cell>
          <cell r="E71" t="str">
            <v>Salticidae</v>
          </cell>
          <cell r="F71" t="str">
            <v>Pelegrina_galathea</v>
          </cell>
          <cell r="G71" t="str">
            <v>pred</v>
          </cell>
        </row>
        <row r="72">
          <cell r="A72" t="str">
            <v>picture_winged_flies</v>
          </cell>
          <cell r="B72" t="str">
            <v>Diptera</v>
          </cell>
          <cell r="C72" t="str">
            <v>Brachycera</v>
          </cell>
          <cell r="D72" t="str">
            <v>Tephritoidea</v>
          </cell>
          <cell r="E72" t="str">
            <v>Ulidiidae</v>
          </cell>
          <cell r="F72" t="str">
            <v>NA</v>
          </cell>
          <cell r="G72" t="str">
            <v>herb</v>
          </cell>
        </row>
        <row r="73">
          <cell r="A73" t="str">
            <v>planthoppers</v>
          </cell>
          <cell r="B73" t="str">
            <v>Hemiptera</v>
          </cell>
          <cell r="C73" t="str">
            <v>Auchenorrhyncha</v>
          </cell>
          <cell r="D73" t="str">
            <v>Fulgoroidea</v>
          </cell>
          <cell r="E73" t="str">
            <v>NA</v>
          </cell>
          <cell r="F73" t="str">
            <v>NA</v>
          </cell>
          <cell r="G73" t="str">
            <v>herb</v>
          </cell>
        </row>
        <row r="74">
          <cell r="A74" t="str">
            <v>red_admiral</v>
          </cell>
          <cell r="B74" t="str">
            <v>Lepidoptera</v>
          </cell>
          <cell r="C74" t="str">
            <v>NA</v>
          </cell>
          <cell r="D74" t="str">
            <v>Papilionoidea</v>
          </cell>
          <cell r="E74" t="str">
            <v>Nymphalidae</v>
          </cell>
          <cell r="F74" t="str">
            <v>Vanessa_atalanta</v>
          </cell>
          <cell r="G74" t="str">
            <v>poll</v>
          </cell>
        </row>
        <row r="75">
          <cell r="A75" t="str">
            <v>red_milkweed_beetle</v>
          </cell>
          <cell r="B75" t="str">
            <v>Coleoptera</v>
          </cell>
          <cell r="C75" t="str">
            <v>Polyphaga</v>
          </cell>
          <cell r="D75" t="str">
            <v>Cerambycoidea</v>
          </cell>
          <cell r="E75" t="str">
            <v>Cerambycidae</v>
          </cell>
          <cell r="F75" t="str">
            <v>Tetraopes_tetrophthalmus</v>
          </cell>
          <cell r="G75" t="str">
            <v>herb</v>
          </cell>
        </row>
        <row r="76">
          <cell r="A76" t="str">
            <v>robber_flies</v>
          </cell>
          <cell r="B76" t="str">
            <v>Diptera</v>
          </cell>
          <cell r="C76" t="str">
            <v>Brachycera</v>
          </cell>
          <cell r="D76" t="str">
            <v>Asiloidea</v>
          </cell>
          <cell r="E76" t="str">
            <v>Asilidae</v>
          </cell>
          <cell r="F76" t="str">
            <v>Efferia_sp</v>
          </cell>
          <cell r="G76" t="str">
            <v>pred</v>
          </cell>
        </row>
        <row r="77">
          <cell r="A77" t="str">
            <v>seven_spotted_lady_beetle</v>
          </cell>
          <cell r="B77" t="str">
            <v>Coleoptera</v>
          </cell>
          <cell r="C77" t="str">
            <v>Polyphaga</v>
          </cell>
          <cell r="D77" t="str">
            <v>Coccinelloidea</v>
          </cell>
          <cell r="E77" t="str">
            <v>Coccinellidae</v>
          </cell>
          <cell r="F77" t="str">
            <v>Coccinella_septempunctata</v>
          </cell>
          <cell r="G77" t="str">
            <v>nppr</v>
          </cell>
        </row>
        <row r="78">
          <cell r="A78" t="str">
            <v>sharpshooters</v>
          </cell>
          <cell r="B78" t="str">
            <v>Hemiptera</v>
          </cell>
          <cell r="C78" t="str">
            <v>Auchenorrhyncha</v>
          </cell>
          <cell r="D78" t="str">
            <v>Membracoidea</v>
          </cell>
          <cell r="E78" t="str">
            <v>Cicadellidae</v>
          </cell>
          <cell r="F78" t="str">
            <v>Graphocephala_sp</v>
          </cell>
          <cell r="G78" t="str">
            <v>herb</v>
          </cell>
        </row>
        <row r="79">
          <cell r="A79" t="str">
            <v>Shiny_flower_beetles</v>
          </cell>
          <cell r="B79" t="str">
            <v>Coleoptera</v>
          </cell>
          <cell r="C79" t="str">
            <v>Polyphaga</v>
          </cell>
          <cell r="D79" t="str">
            <v>Cucujoidea</v>
          </cell>
          <cell r="E79" t="str">
            <v>Phalacridae</v>
          </cell>
          <cell r="F79" t="str">
            <v>Phalacridae_sp</v>
          </cell>
          <cell r="G79" t="str">
            <v>herb?</v>
          </cell>
        </row>
        <row r="80">
          <cell r="A80" t="str">
            <v>Signal_flies</v>
          </cell>
          <cell r="B80" t="str">
            <v>Diptera</v>
          </cell>
          <cell r="C80" t="str">
            <v>Brachycera</v>
          </cell>
          <cell r="D80" t="str">
            <v>Tephritoidea</v>
          </cell>
          <cell r="E80" t="str">
            <v>Platystomatidae</v>
          </cell>
          <cell r="F80" t="str">
            <v>Rivellia_sp</v>
          </cell>
          <cell r="G80" t="str">
            <v>poll</v>
          </cell>
        </row>
        <row r="81">
          <cell r="A81" t="str">
            <v>skippers</v>
          </cell>
          <cell r="B81" t="str">
            <v>Lepidoptera</v>
          </cell>
          <cell r="C81" t="str">
            <v>Rhopalocera</v>
          </cell>
          <cell r="D81" t="str">
            <v>Papilionoidea</v>
          </cell>
          <cell r="E81" t="str">
            <v>Hesperiidae</v>
          </cell>
          <cell r="F81" t="str">
            <v>NA</v>
          </cell>
          <cell r="G81" t="str">
            <v>poll</v>
          </cell>
        </row>
        <row r="82">
          <cell r="A82" t="str">
            <v>small_carpenter_bees</v>
          </cell>
          <cell r="B82" t="str">
            <v>Hymenoptera</v>
          </cell>
          <cell r="C82" t="str">
            <v>Apocrita</v>
          </cell>
          <cell r="D82" t="str">
            <v>Apoidea</v>
          </cell>
          <cell r="E82" t="str">
            <v>Apidae</v>
          </cell>
          <cell r="F82" t="str">
            <v>Ceratina_sp</v>
          </cell>
          <cell r="G82" t="str">
            <v>poll</v>
          </cell>
        </row>
        <row r="83">
          <cell r="A83" t="str">
            <v>small_milkweed_bug</v>
          </cell>
          <cell r="B83" t="str">
            <v>Hemiptera</v>
          </cell>
          <cell r="C83" t="str">
            <v>Heteroptera</v>
          </cell>
          <cell r="D83" t="str">
            <v>Lygaeoidea</v>
          </cell>
          <cell r="E83" t="str">
            <v>Lygaeidae</v>
          </cell>
          <cell r="F83" t="str">
            <v>Lygaeus_kalmii</v>
          </cell>
          <cell r="G83" t="str">
            <v>poll</v>
          </cell>
        </row>
        <row r="84">
          <cell r="A84" t="str">
            <v>spiders</v>
          </cell>
          <cell r="B84" t="str">
            <v>Araneae</v>
          </cell>
          <cell r="C84" t="str">
            <v>NA</v>
          </cell>
          <cell r="D84" t="str">
            <v>NA</v>
          </cell>
          <cell r="E84" t="str">
            <v>NA</v>
          </cell>
          <cell r="F84" t="str">
            <v>NA</v>
          </cell>
          <cell r="G84" t="str">
            <v>pred</v>
          </cell>
        </row>
        <row r="85">
          <cell r="A85" t="str">
            <v>spittlebugs</v>
          </cell>
          <cell r="B85" t="str">
            <v>Hemiptera</v>
          </cell>
          <cell r="C85" t="str">
            <v>Auchenorrhyncha</v>
          </cell>
          <cell r="D85" t="str">
            <v>Cercopoidea</v>
          </cell>
          <cell r="E85" t="str">
            <v>NA</v>
          </cell>
          <cell r="F85" t="str">
            <v>NA</v>
          </cell>
          <cell r="G85" t="str">
            <v>herb</v>
          </cell>
        </row>
        <row r="86">
          <cell r="A86" t="str">
            <v>spotted_cucumber_beetle</v>
          </cell>
          <cell r="B86" t="str">
            <v>Coleoptera</v>
          </cell>
          <cell r="C86" t="str">
            <v>Polyphaga</v>
          </cell>
          <cell r="D86" t="str">
            <v>Chrysomeloidea</v>
          </cell>
          <cell r="E86" t="str">
            <v>Chrysomelidea</v>
          </cell>
          <cell r="F86" t="str">
            <v>Diabrotica_undecimpunctata</v>
          </cell>
          <cell r="G86" t="str">
            <v>herb</v>
          </cell>
        </row>
        <row r="87">
          <cell r="A87" t="str">
            <v>spotted_lanternfly</v>
          </cell>
          <cell r="B87" t="str">
            <v>Hemiptera</v>
          </cell>
          <cell r="C87" t="str">
            <v>Auchenorrhyncha</v>
          </cell>
          <cell r="D87" t="str">
            <v>Fulgoroidea</v>
          </cell>
          <cell r="E87" t="str">
            <v>Fulgoridae</v>
          </cell>
          <cell r="F87" t="str">
            <v>Lycorma_delicatula</v>
          </cell>
          <cell r="G87" t="str">
            <v>herb</v>
          </cell>
        </row>
        <row r="88">
          <cell r="A88" t="str">
            <v>swallowtails</v>
          </cell>
          <cell r="B88" t="str">
            <v>Lepidoptera</v>
          </cell>
          <cell r="C88" t="str">
            <v>NA</v>
          </cell>
          <cell r="D88" t="str">
            <v>Papilionoidea</v>
          </cell>
          <cell r="E88" t="str">
            <v>Papilionidae</v>
          </cell>
          <cell r="F88" t="str">
            <v>NA</v>
          </cell>
          <cell r="G88" t="str">
            <v>poll</v>
          </cell>
        </row>
        <row r="89">
          <cell r="A89" t="str">
            <v>Swamp_cicada</v>
          </cell>
          <cell r="B89" t="str">
            <v>Hemiptera</v>
          </cell>
          <cell r="C89" t="str">
            <v>Auchenorrhyncha</v>
          </cell>
          <cell r="D89" t="str">
            <v>Cicadoidea</v>
          </cell>
          <cell r="E89" t="str">
            <v>Cicadidae</v>
          </cell>
          <cell r="F89" t="str">
            <v>Neotibicen_tibicen</v>
          </cell>
          <cell r="G89" t="str">
            <v>herb</v>
          </cell>
        </row>
        <row r="90">
          <cell r="A90" t="str">
            <v>sweat_bees</v>
          </cell>
          <cell r="B90" t="str">
            <v>Halictidae</v>
          </cell>
          <cell r="C90" t="str">
            <v>Apocrita</v>
          </cell>
          <cell r="D90" t="str">
            <v>Apoidea</v>
          </cell>
          <cell r="E90" t="str">
            <v>Halictidae</v>
          </cell>
          <cell r="F90" t="str">
            <v>NA</v>
          </cell>
          <cell r="G90" t="str">
            <v>poll</v>
          </cell>
        </row>
        <row r="91">
          <cell r="A91" t="str">
            <v>thread_waisted_wasps</v>
          </cell>
          <cell r="B91" t="str">
            <v>Hymenoptera</v>
          </cell>
          <cell r="C91" t="str">
            <v>Apocrita</v>
          </cell>
          <cell r="D91" t="str">
            <v>Apoidea</v>
          </cell>
          <cell r="E91" t="str">
            <v>Sphecidae</v>
          </cell>
          <cell r="F91" t="str">
            <v>NA</v>
          </cell>
          <cell r="G91" t="str">
            <v>pred/poll</v>
          </cell>
        </row>
        <row r="92">
          <cell r="A92" t="str">
            <v>tiger_crane_flies</v>
          </cell>
          <cell r="B92" t="str">
            <v>Diptera</v>
          </cell>
          <cell r="C92" t="str">
            <v>Nematocera</v>
          </cell>
          <cell r="D92" t="str">
            <v>Tipuloidea</v>
          </cell>
          <cell r="E92" t="str">
            <v>Tipulidae</v>
          </cell>
          <cell r="F92" t="str">
            <v>Nephrotoma_sp</v>
          </cell>
          <cell r="G92" t="str">
            <v>poll</v>
          </cell>
        </row>
        <row r="93">
          <cell r="A93" t="str">
            <v>treehoppers</v>
          </cell>
          <cell r="B93" t="str">
            <v>Hemiptera</v>
          </cell>
          <cell r="C93" t="str">
            <v>Auchenorrhyncha</v>
          </cell>
          <cell r="D93" t="str">
            <v>Membracoidea</v>
          </cell>
          <cell r="E93" t="str">
            <v>Membracidae</v>
          </cell>
          <cell r="F93" t="str">
            <v>NA</v>
          </cell>
          <cell r="G93" t="str">
            <v>herb</v>
          </cell>
        </row>
        <row r="94">
          <cell r="A94" t="str">
            <v>true_bugs</v>
          </cell>
          <cell r="B94" t="str">
            <v>Hemiptera</v>
          </cell>
          <cell r="C94" t="str">
            <v>NA</v>
          </cell>
          <cell r="D94" t="str">
            <v>NA</v>
          </cell>
          <cell r="E94" t="str">
            <v>NA</v>
          </cell>
          <cell r="F94" t="str">
            <v>NA</v>
          </cell>
          <cell r="G94" t="str">
            <v>herb</v>
          </cell>
        </row>
        <row r="95">
          <cell r="A95" t="str">
            <v>true_hoppers</v>
          </cell>
          <cell r="B95" t="str">
            <v>Hemiptera</v>
          </cell>
          <cell r="C95" t="str">
            <v>Auchenorrhyncha</v>
          </cell>
          <cell r="D95" t="str">
            <v>NA</v>
          </cell>
          <cell r="E95" t="str">
            <v>NA</v>
          </cell>
          <cell r="F95" t="str">
            <v>NA</v>
          </cell>
          <cell r="G95" t="str">
            <v>herb</v>
          </cell>
        </row>
        <row r="96">
          <cell r="A96" t="str">
            <v>two_spotted_scoliid_wasp</v>
          </cell>
          <cell r="B96" t="str">
            <v>Hymenoptera</v>
          </cell>
          <cell r="C96" t="str">
            <v>Apocrita</v>
          </cell>
          <cell r="D96" t="str">
            <v>Scolioidea</v>
          </cell>
          <cell r="E96" t="str">
            <v>Scoliidae</v>
          </cell>
          <cell r="F96" t="str">
            <v>Scolia_dubia_dubia</v>
          </cell>
          <cell r="G96" t="str">
            <v>poll</v>
          </cell>
        </row>
        <row r="97">
          <cell r="A97" t="str">
            <v>Typical_crane_flies</v>
          </cell>
          <cell r="B97" t="str">
            <v>Diptera</v>
          </cell>
          <cell r="C97" t="str">
            <v>Nematocera</v>
          </cell>
          <cell r="D97" t="str">
            <v>Tipuloidea</v>
          </cell>
          <cell r="E97" t="str">
            <v>NA</v>
          </cell>
          <cell r="F97" t="str">
            <v>NA</v>
          </cell>
          <cell r="G97" t="str">
            <v>poll</v>
          </cell>
        </row>
        <row r="98">
          <cell r="A98" t="str">
            <v>wasps</v>
          </cell>
          <cell r="B98" t="str">
            <v>Hymenoptera</v>
          </cell>
          <cell r="C98" t="str">
            <v>Apocrita</v>
          </cell>
          <cell r="D98" t="str">
            <v>NA</v>
          </cell>
          <cell r="E98" t="str">
            <v>NA</v>
          </cell>
          <cell r="F98" t="str">
            <v>NA</v>
          </cell>
          <cell r="G98" t="str">
            <v>nppr/poll</v>
          </cell>
        </row>
        <row r="99">
          <cell r="A99" t="str">
            <v>western_honey_bee</v>
          </cell>
          <cell r="B99" t="str">
            <v>Hymenoptera</v>
          </cell>
          <cell r="C99" t="str">
            <v>Apocrita</v>
          </cell>
          <cell r="D99" t="str">
            <v>Apoidea</v>
          </cell>
          <cell r="E99" t="str">
            <v>Apidae</v>
          </cell>
          <cell r="F99" t="str">
            <v>Apis_mellifera</v>
          </cell>
          <cell r="G99" t="str">
            <v>poll</v>
          </cell>
        </row>
        <row r="100">
          <cell r="A100" t="str">
            <v>whites_yellows_sulphurs</v>
          </cell>
          <cell r="B100" t="str">
            <v>Lepidoptera</v>
          </cell>
          <cell r="C100" t="str">
            <v>NA</v>
          </cell>
          <cell r="D100" t="str">
            <v>Papilionoidea</v>
          </cell>
          <cell r="E100" t="str">
            <v>Pieridae</v>
          </cell>
          <cell r="F100" t="str">
            <v>NA</v>
          </cell>
          <cell r="G100" t="str">
            <v>poll</v>
          </cell>
        </row>
        <row r="101">
          <cell r="A101" t="str">
            <v>Zabulon_skipper</v>
          </cell>
          <cell r="B101" t="str">
            <v>Lepidoptera</v>
          </cell>
          <cell r="C101" t="str">
            <v>Rhopalocera</v>
          </cell>
          <cell r="D101" t="str">
            <v>Papilionoidea</v>
          </cell>
          <cell r="E101" t="str">
            <v>Hesperiidae</v>
          </cell>
          <cell r="F101" t="str">
            <v>Lon_zabulon</v>
          </cell>
          <cell r="G101" t="str">
            <v>poll</v>
          </cell>
        </row>
        <row r="102">
          <cell r="A102" t="str">
            <v>Zebra_jumping_spider</v>
          </cell>
          <cell r="B102" t="str">
            <v>Araneae</v>
          </cell>
          <cell r="C102" t="str">
            <v>Araneomorphae</v>
          </cell>
          <cell r="D102" t="str">
            <v>Salticoidea</v>
          </cell>
          <cell r="E102" t="str">
            <v>Salticidae</v>
          </cell>
          <cell r="F102" t="str">
            <v>Salticus_scenicus</v>
          </cell>
          <cell r="G102" t="str">
            <v>pred</v>
          </cell>
        </row>
        <row r="103">
          <cell r="A103" t="str">
            <v>jumping_spider</v>
          </cell>
          <cell r="B103" t="str">
            <v>Araneae</v>
          </cell>
          <cell r="C103" t="str">
            <v>Opisthothelae</v>
          </cell>
          <cell r="D103" t="str">
            <v>NA</v>
          </cell>
          <cell r="E103" t="str">
            <v>Salticidae</v>
          </cell>
          <cell r="F103" t="str">
            <v>NA</v>
          </cell>
          <cell r="G103" t="str">
            <v>pred</v>
          </cell>
        </row>
        <row r="104">
          <cell r="A104" t="str">
            <v>groundselbush_beetle</v>
          </cell>
          <cell r="B104" t="str">
            <v>Coleoptera</v>
          </cell>
          <cell r="C104" t="str">
            <v> Polyphaga</v>
          </cell>
          <cell r="D104" t="str">
            <v>Chrysomeloidea </v>
          </cell>
          <cell r="E104" t="str">
            <v>Chrysomelidae </v>
          </cell>
          <cell r="F104" t="str">
            <v>Trirhabda bacharidis</v>
          </cell>
          <cell r="G104" t="str">
            <v>poll</v>
          </cell>
        </row>
        <row r="105">
          <cell r="A105" t="str">
            <v>house_fly</v>
          </cell>
          <cell r="B105" t="str">
            <v>Diptera</v>
          </cell>
          <cell r="C105" t="str">
            <v> Brachycera</v>
          </cell>
          <cell r="D105" t="str">
            <v> Muscinae</v>
          </cell>
          <cell r="E105" t="str">
            <v>Muscidae</v>
          </cell>
          <cell r="F105" t="str">
            <v>Musca domestica</v>
          </cell>
          <cell r="G105" t="str">
            <v>poll</v>
          </cell>
        </row>
        <row r="106">
          <cell r="A106" t="str">
            <v>yellow_jacket</v>
          </cell>
          <cell r="B106" t="str">
            <v>Hymenoptera</v>
          </cell>
          <cell r="C106" t="str">
            <v>Aculeata</v>
          </cell>
          <cell r="D106" t="str">
            <v xml:space="preserve"> Vespoidea</v>
          </cell>
          <cell r="E106" t="str">
            <v xml:space="preserve"> Vespidae</v>
          </cell>
          <cell r="F106" t="str">
            <v>NA</v>
          </cell>
          <cell r="G106" t="str">
            <v>pred</v>
          </cell>
        </row>
        <row r="107">
          <cell r="A107" t="str">
            <v>soldier_beetle</v>
          </cell>
          <cell r="B107" t="str">
            <v xml:space="preserve">Coleoptera </v>
          </cell>
          <cell r="C107" t="str">
            <v>Polyphaga</v>
          </cell>
          <cell r="D107" t="str">
            <v>Elateroidea</v>
          </cell>
          <cell r="E107" t="str">
            <v xml:space="preserve">Cantharidae </v>
          </cell>
          <cell r="F107" t="str">
            <v>NA</v>
          </cell>
          <cell r="G107" t="str">
            <v>poll</v>
          </cell>
        </row>
        <row r="108">
          <cell r="A108" t="str">
            <v>Clouded_sulphur</v>
          </cell>
          <cell r="B108" t="str">
            <v>Lepidoptera</v>
          </cell>
          <cell r="C108" t="str">
            <v>Coliadinae</v>
          </cell>
          <cell r="D108" t="str">
            <v xml:space="preserve">Papilionoidea </v>
          </cell>
          <cell r="E108" t="str">
            <v>Pieridae</v>
          </cell>
          <cell r="F108" t="str">
            <v>Colias philodice</v>
          </cell>
          <cell r="G108" t="str">
            <v>poll</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nycaudubon.org/issues-of-concern/harbor-herons" TargetMode="External"/><Relationship Id="rId2" Type="http://schemas.openxmlformats.org/officeDocument/2006/relationships/hyperlink" Target="mailto:naturalareas@randallsisland.org" TargetMode="External"/><Relationship Id="rId1" Type="http://schemas.openxmlformats.org/officeDocument/2006/relationships/hyperlink" Target="https://randallsisland.org/things-to-see-do/park-as-lab/" TargetMode="External"/><Relationship Id="rId5" Type="http://schemas.openxmlformats.org/officeDocument/2006/relationships/hyperlink" Target="mailto:olivia.smith@randallsisland.org" TargetMode="External"/><Relationship Id="rId4" Type="http://schemas.openxmlformats.org/officeDocument/2006/relationships/hyperlink" Target="http://www.nycaudubon.org/issues-of-concern/harbor-her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0"/>
  <sheetViews>
    <sheetView workbookViewId="0">
      <selection activeCell="J5" sqref="J5"/>
    </sheetView>
  </sheetViews>
  <sheetFormatPr defaultRowHeight="15"/>
  <cols>
    <col min="1" max="1" width="28.85546875" style="32" customWidth="1"/>
    <col min="2" max="2" width="39.28515625" style="19" customWidth="1"/>
    <col min="3" max="3" width="9.140625" style="19"/>
    <col min="4" max="4" width="10.140625" style="19" customWidth="1"/>
    <col min="5" max="5" width="9.140625" style="19"/>
    <col min="6" max="6" width="18.140625" style="19" customWidth="1"/>
    <col min="7" max="7" width="17.28515625" style="19" customWidth="1"/>
    <col min="8" max="16384" width="9.140625" style="19"/>
  </cols>
  <sheetData>
    <row r="1" spans="1:11">
      <c r="A1" s="42" t="s">
        <v>0</v>
      </c>
      <c r="B1" s="90" t="s">
        <v>1</v>
      </c>
      <c r="C1" s="90"/>
      <c r="D1" s="90"/>
      <c r="E1" s="90"/>
      <c r="F1" s="90"/>
      <c r="G1" s="91"/>
    </row>
    <row r="2" spans="1:11" ht="51" customHeight="1">
      <c r="A2" s="36" t="s">
        <v>2</v>
      </c>
      <c r="B2" s="64" t="s">
        <v>3</v>
      </c>
      <c r="C2" s="64"/>
      <c r="D2" s="64"/>
      <c r="E2" s="64"/>
      <c r="F2" s="64"/>
      <c r="G2" s="65"/>
    </row>
    <row r="3" spans="1:11" ht="51" customHeight="1">
      <c r="A3" s="26" t="s">
        <v>4</v>
      </c>
      <c r="B3" s="66" t="s">
        <v>5</v>
      </c>
      <c r="C3" s="66"/>
      <c r="D3" s="66"/>
      <c r="E3" s="66"/>
      <c r="F3" s="66"/>
      <c r="G3" s="67"/>
    </row>
    <row r="4" spans="1:11">
      <c r="A4" s="29" t="s">
        <v>6</v>
      </c>
      <c r="B4" s="37" t="s">
        <v>7</v>
      </c>
      <c r="C4" s="37" t="s">
        <v>8</v>
      </c>
      <c r="D4" s="37"/>
      <c r="E4" s="92" t="s">
        <v>9</v>
      </c>
      <c r="F4" s="92"/>
      <c r="G4" s="93"/>
    </row>
    <row r="5" spans="1:11">
      <c r="A5" s="27"/>
      <c r="B5" s="38" t="s">
        <v>10</v>
      </c>
      <c r="C5" s="62" t="s">
        <v>11</v>
      </c>
      <c r="D5" s="62"/>
      <c r="E5" s="62" t="s">
        <v>12</v>
      </c>
      <c r="F5" s="62"/>
      <c r="G5" s="63"/>
    </row>
    <row r="6" spans="1:11">
      <c r="A6" s="27"/>
      <c r="B6" s="38" t="s">
        <v>13</v>
      </c>
      <c r="C6" s="94" t="s">
        <v>14</v>
      </c>
      <c r="D6" s="94"/>
      <c r="E6" s="62" t="s">
        <v>15</v>
      </c>
      <c r="F6" s="62"/>
      <c r="G6" s="63"/>
    </row>
    <row r="7" spans="1:11">
      <c r="A7" s="27"/>
      <c r="B7" s="38" t="s">
        <v>16</v>
      </c>
      <c r="C7" s="62" t="s">
        <v>17</v>
      </c>
      <c r="D7" s="62"/>
      <c r="E7" s="75" t="s">
        <v>18</v>
      </c>
      <c r="F7" s="75"/>
      <c r="G7" s="76"/>
    </row>
    <row r="8" spans="1:11" ht="17.25" customHeight="1">
      <c r="A8" s="27"/>
      <c r="B8" s="38" t="s">
        <v>19</v>
      </c>
      <c r="C8" s="74" t="s">
        <v>20</v>
      </c>
      <c r="D8" s="74"/>
      <c r="E8" s="77" t="s">
        <v>21</v>
      </c>
      <c r="F8" s="77"/>
      <c r="G8" s="78"/>
    </row>
    <row r="9" spans="1:11" ht="60.75" customHeight="1">
      <c r="A9" s="28" t="s">
        <v>22</v>
      </c>
      <c r="B9" s="64" t="s">
        <v>23</v>
      </c>
      <c r="C9" s="64"/>
      <c r="D9" s="64"/>
      <c r="E9" s="64"/>
      <c r="F9" s="64"/>
      <c r="G9" s="65"/>
      <c r="J9" s="20"/>
    </row>
    <row r="10" spans="1:11">
      <c r="A10" s="81"/>
      <c r="B10" s="82"/>
      <c r="C10" s="82"/>
      <c r="D10" s="82"/>
      <c r="E10" s="82"/>
      <c r="F10" s="82"/>
      <c r="G10" s="83"/>
    </row>
    <row r="11" spans="1:11">
      <c r="A11" s="29" t="s">
        <v>24</v>
      </c>
      <c r="B11" s="21" t="s">
        <v>25</v>
      </c>
      <c r="C11" s="95" t="s">
        <v>26</v>
      </c>
      <c r="D11" s="95"/>
      <c r="E11" s="95"/>
      <c r="F11" s="95"/>
      <c r="G11" s="96"/>
      <c r="K11" s="22"/>
    </row>
    <row r="12" spans="1:11">
      <c r="A12" s="27"/>
      <c r="B12" s="19" t="s">
        <v>27</v>
      </c>
      <c r="C12" s="79"/>
      <c r="D12" s="79"/>
      <c r="E12" s="79"/>
      <c r="F12" s="79"/>
      <c r="G12" s="80"/>
    </row>
    <row r="13" spans="1:11">
      <c r="A13" s="27"/>
      <c r="B13" s="19" t="s">
        <v>28</v>
      </c>
      <c r="C13" s="97" t="s">
        <v>29</v>
      </c>
      <c r="D13" s="97"/>
      <c r="E13" s="97"/>
      <c r="F13" s="97"/>
      <c r="G13" s="98"/>
    </row>
    <row r="14" spans="1:11">
      <c r="A14" s="30"/>
      <c r="B14" s="23" t="s">
        <v>30</v>
      </c>
      <c r="C14" s="51"/>
      <c r="D14" s="51"/>
      <c r="E14" s="51"/>
      <c r="F14" s="51"/>
      <c r="G14" s="52"/>
    </row>
    <row r="15" spans="1:11">
      <c r="A15" s="81"/>
      <c r="B15" s="82"/>
      <c r="C15" s="82"/>
      <c r="D15" s="82"/>
      <c r="E15" s="82"/>
      <c r="F15" s="82"/>
      <c r="G15" s="83"/>
    </row>
    <row r="16" spans="1:11">
      <c r="A16" s="31" t="s">
        <v>31</v>
      </c>
      <c r="B16" s="84"/>
      <c r="C16" s="84"/>
      <c r="D16" s="84"/>
      <c r="E16" s="84"/>
      <c r="F16" s="84"/>
      <c r="G16" s="85"/>
    </row>
    <row r="17" spans="1:7">
      <c r="A17" s="27" t="s">
        <v>32</v>
      </c>
      <c r="B17" s="97" t="s">
        <v>33</v>
      </c>
      <c r="C17" s="97"/>
      <c r="D17" s="97"/>
      <c r="E17" s="97"/>
      <c r="F17" s="97"/>
      <c r="G17" s="98"/>
    </row>
    <row r="18" spans="1:7">
      <c r="A18" s="27" t="s">
        <v>34</v>
      </c>
      <c r="B18" s="97" t="s">
        <v>35</v>
      </c>
      <c r="C18" s="97"/>
      <c r="D18" s="97"/>
      <c r="E18" s="97"/>
      <c r="F18" s="97"/>
      <c r="G18" s="98"/>
    </row>
    <row r="19" spans="1:7">
      <c r="A19" s="27" t="s">
        <v>36</v>
      </c>
      <c r="B19" s="97" t="s">
        <v>37</v>
      </c>
      <c r="C19" s="97"/>
      <c r="D19" s="97"/>
      <c r="E19" s="97"/>
      <c r="F19" s="97"/>
      <c r="G19" s="98"/>
    </row>
    <row r="20" spans="1:7">
      <c r="A20" s="27" t="s">
        <v>38</v>
      </c>
      <c r="B20" s="79" t="s">
        <v>39</v>
      </c>
      <c r="C20" s="79"/>
      <c r="D20" s="79"/>
      <c r="E20" s="79"/>
      <c r="F20" s="79"/>
      <c r="G20" s="80"/>
    </row>
    <row r="21" spans="1:7">
      <c r="A21" s="27" t="s">
        <v>40</v>
      </c>
      <c r="B21" s="97" t="s">
        <v>41</v>
      </c>
      <c r="C21" s="99"/>
      <c r="D21" s="99"/>
      <c r="E21" s="99"/>
      <c r="F21" s="99"/>
      <c r="G21" s="100"/>
    </row>
    <row r="22" spans="1:7">
      <c r="A22" s="27" t="s">
        <v>42</v>
      </c>
      <c r="B22" s="97" t="s">
        <v>43</v>
      </c>
      <c r="C22" s="97"/>
      <c r="D22" s="97"/>
      <c r="E22" s="97"/>
      <c r="F22" s="97"/>
      <c r="G22" s="98"/>
    </row>
    <row r="23" spans="1:7">
      <c r="A23" s="58"/>
      <c r="B23" s="59"/>
      <c r="C23" s="60"/>
      <c r="D23" s="60"/>
      <c r="E23" s="60"/>
      <c r="F23" s="60"/>
      <c r="G23" s="61"/>
    </row>
    <row r="24" spans="1:7">
      <c r="A24" s="31" t="s">
        <v>44</v>
      </c>
      <c r="B24" s="60"/>
      <c r="C24" s="60"/>
      <c r="D24" s="60"/>
      <c r="E24" s="60"/>
      <c r="F24" s="60"/>
      <c r="G24" s="61"/>
    </row>
    <row r="25" spans="1:7">
      <c r="A25" s="33" t="s">
        <v>45</v>
      </c>
      <c r="B25" s="94" t="s">
        <v>46</v>
      </c>
      <c r="C25" s="94"/>
      <c r="D25" s="94"/>
      <c r="E25" s="94"/>
      <c r="F25" s="94"/>
      <c r="G25" s="101"/>
    </row>
    <row r="26" spans="1:7">
      <c r="A26" s="33" t="s">
        <v>47</v>
      </c>
      <c r="B26" s="94" t="s">
        <v>48</v>
      </c>
      <c r="C26" s="94"/>
      <c r="D26" s="94"/>
      <c r="E26" s="94"/>
      <c r="F26" s="94"/>
      <c r="G26" s="101"/>
    </row>
    <row r="27" spans="1:7">
      <c r="A27" s="33" t="s">
        <v>49</v>
      </c>
      <c r="B27" s="62" t="s">
        <v>50</v>
      </c>
      <c r="C27" s="62"/>
      <c r="D27" s="62"/>
      <c r="E27" s="62"/>
      <c r="F27" s="62"/>
      <c r="G27" s="63"/>
    </row>
    <row r="28" spans="1:7">
      <c r="A28" s="33" t="s">
        <v>51</v>
      </c>
      <c r="B28" s="94" t="s">
        <v>52</v>
      </c>
      <c r="C28" s="94"/>
      <c r="D28" s="94"/>
      <c r="E28" s="94"/>
      <c r="F28" s="94"/>
      <c r="G28" s="101"/>
    </row>
    <row r="29" spans="1:7">
      <c r="A29" s="33" t="s">
        <v>53</v>
      </c>
      <c r="B29" s="94" t="s">
        <v>54</v>
      </c>
      <c r="C29" s="94"/>
      <c r="D29" s="94"/>
      <c r="E29" s="94"/>
      <c r="F29" s="94"/>
      <c r="G29" s="101"/>
    </row>
    <row r="30" spans="1:7">
      <c r="A30" s="33" t="s">
        <v>55</v>
      </c>
      <c r="B30" s="94" t="s">
        <v>56</v>
      </c>
      <c r="C30" s="94"/>
      <c r="D30" s="94"/>
      <c r="E30" s="94"/>
      <c r="F30" s="94"/>
      <c r="G30" s="101"/>
    </row>
    <row r="31" spans="1:7">
      <c r="A31" s="33" t="s">
        <v>57</v>
      </c>
      <c r="B31" s="94" t="s">
        <v>58</v>
      </c>
      <c r="C31" s="94"/>
      <c r="D31" s="94"/>
      <c r="E31" s="94"/>
      <c r="F31" s="94"/>
      <c r="G31" s="101"/>
    </row>
    <row r="32" spans="1:7">
      <c r="A32" s="33" t="s">
        <v>59</v>
      </c>
      <c r="B32" s="94" t="s">
        <v>60</v>
      </c>
      <c r="C32" s="94"/>
      <c r="D32" s="94"/>
      <c r="E32" s="94"/>
      <c r="F32" s="94"/>
      <c r="G32" s="101"/>
    </row>
    <row r="33" spans="1:15">
      <c r="A33" s="33" t="s">
        <v>61</v>
      </c>
      <c r="B33" s="94" t="s">
        <v>62</v>
      </c>
      <c r="C33" s="94"/>
      <c r="D33" s="94"/>
      <c r="E33" s="94"/>
      <c r="F33" s="94"/>
      <c r="G33" s="101"/>
    </row>
    <row r="34" spans="1:15">
      <c r="A34" s="33" t="s">
        <v>63</v>
      </c>
      <c r="B34" s="94" t="s">
        <v>64</v>
      </c>
      <c r="C34" s="94"/>
      <c r="D34" s="94"/>
      <c r="E34" s="94"/>
      <c r="F34" s="94"/>
      <c r="G34" s="101"/>
    </row>
    <row r="35" spans="1:15">
      <c r="A35" s="33" t="s">
        <v>65</v>
      </c>
      <c r="B35" s="94" t="s">
        <v>66</v>
      </c>
      <c r="C35" s="94"/>
      <c r="D35" s="94"/>
      <c r="E35" s="94"/>
      <c r="F35" s="94"/>
      <c r="G35" s="101"/>
    </row>
    <row r="36" spans="1:15">
      <c r="A36" s="33" t="s">
        <v>67</v>
      </c>
      <c r="B36" s="94" t="s">
        <v>68</v>
      </c>
      <c r="C36" s="94"/>
      <c r="D36" s="94"/>
      <c r="E36" s="94"/>
      <c r="F36" s="94"/>
      <c r="G36" s="101"/>
    </row>
    <row r="37" spans="1:15">
      <c r="A37" s="33" t="s">
        <v>69</v>
      </c>
      <c r="B37" s="94" t="s">
        <v>70</v>
      </c>
      <c r="C37" s="94"/>
      <c r="D37" s="94"/>
      <c r="E37" s="94"/>
      <c r="F37" s="94"/>
      <c r="G37" s="101"/>
    </row>
    <row r="38" spans="1:15">
      <c r="A38" s="33" t="s">
        <v>71</v>
      </c>
      <c r="B38" s="53" t="s">
        <v>72</v>
      </c>
      <c r="C38" s="53"/>
      <c r="D38" s="53"/>
      <c r="E38" s="53"/>
      <c r="F38" s="53"/>
      <c r="G38" s="54"/>
    </row>
    <row r="39" spans="1:15">
      <c r="A39" s="33" t="s">
        <v>73</v>
      </c>
      <c r="B39" s="53" t="s">
        <v>74</v>
      </c>
      <c r="C39" s="53"/>
      <c r="D39" s="53"/>
      <c r="E39" s="53"/>
      <c r="F39" s="53"/>
      <c r="G39" s="54"/>
    </row>
    <row r="40" spans="1:15">
      <c r="A40" s="33" t="s">
        <v>75</v>
      </c>
      <c r="B40" s="94" t="s">
        <v>76</v>
      </c>
      <c r="C40" s="94"/>
      <c r="D40" s="94"/>
      <c r="E40" s="94"/>
      <c r="F40" s="94"/>
      <c r="G40" s="101"/>
    </row>
    <row r="41" spans="1:15">
      <c r="A41" s="33" t="s">
        <v>77</v>
      </c>
      <c r="B41" s="94" t="s">
        <v>78</v>
      </c>
      <c r="C41" s="94"/>
      <c r="D41" s="94"/>
      <c r="E41" s="94"/>
      <c r="F41" s="94"/>
      <c r="G41" s="101"/>
    </row>
    <row r="42" spans="1:15">
      <c r="A42" s="33" t="s">
        <v>79</v>
      </c>
      <c r="B42" s="94" t="s">
        <v>80</v>
      </c>
      <c r="C42" s="94"/>
      <c r="D42" s="94"/>
      <c r="E42" s="94"/>
      <c r="F42" s="94"/>
      <c r="G42" s="101"/>
    </row>
    <row r="43" spans="1:15">
      <c r="A43" s="34" t="s">
        <v>81</v>
      </c>
      <c r="B43" s="55" t="s">
        <v>82</v>
      </c>
      <c r="C43" s="56"/>
      <c r="D43" s="56"/>
      <c r="E43" s="56"/>
      <c r="F43" s="56"/>
      <c r="G43" s="57"/>
    </row>
    <row r="44" spans="1:15">
      <c r="A44" s="50"/>
      <c r="B44" s="51"/>
      <c r="C44" s="51"/>
      <c r="D44" s="51"/>
      <c r="E44" s="51"/>
      <c r="F44" s="51"/>
      <c r="G44" s="52"/>
    </row>
    <row r="45" spans="1:15">
      <c r="A45" s="29" t="s">
        <v>83</v>
      </c>
      <c r="B45" s="95"/>
      <c r="C45" s="95"/>
      <c r="D45" s="44"/>
      <c r="E45" s="44"/>
      <c r="F45" s="44"/>
      <c r="G45" s="45"/>
    </row>
    <row r="46" spans="1:15">
      <c r="A46" s="27"/>
      <c r="B46" s="97" t="s">
        <v>84</v>
      </c>
      <c r="C46" s="97"/>
      <c r="D46" s="46" t="s">
        <v>85</v>
      </c>
      <c r="E46" s="46"/>
      <c r="F46" s="46"/>
      <c r="G46" s="47"/>
    </row>
    <row r="47" spans="1:15">
      <c r="A47" s="35"/>
      <c r="B47" s="102" t="s">
        <v>86</v>
      </c>
      <c r="C47" s="102"/>
      <c r="D47" s="48" t="s">
        <v>87</v>
      </c>
      <c r="E47" s="48"/>
      <c r="F47" s="48"/>
      <c r="G47" s="49"/>
    </row>
    <row r="48" spans="1:15" ht="21.75" customHeight="1">
      <c r="A48" s="26" t="s">
        <v>88</v>
      </c>
      <c r="B48" s="68" t="s">
        <v>89</v>
      </c>
      <c r="C48" s="68"/>
      <c r="D48" s="68"/>
      <c r="E48" s="68"/>
      <c r="F48" s="68"/>
      <c r="G48" s="69"/>
      <c r="H48" s="24"/>
      <c r="I48" s="24"/>
      <c r="J48" s="24"/>
      <c r="K48" s="24"/>
      <c r="L48" s="24"/>
      <c r="M48" s="24"/>
      <c r="N48" s="24"/>
      <c r="O48" s="24"/>
    </row>
    <row r="49" spans="1:15" ht="19.5" customHeight="1">
      <c r="A49" s="27"/>
      <c r="B49" s="70" t="s">
        <v>90</v>
      </c>
      <c r="C49" s="70"/>
      <c r="D49" s="70"/>
      <c r="E49" s="70"/>
      <c r="F49" s="70"/>
      <c r="G49" s="71"/>
      <c r="H49" s="25"/>
      <c r="I49" s="25"/>
      <c r="J49" s="25"/>
      <c r="K49" s="25"/>
      <c r="L49" s="25"/>
      <c r="M49" s="25"/>
      <c r="N49" s="25"/>
      <c r="O49" s="25"/>
    </row>
    <row r="50" spans="1:15" ht="15.75" customHeight="1">
      <c r="A50" s="35"/>
      <c r="B50" s="72" t="s">
        <v>91</v>
      </c>
      <c r="C50" s="72"/>
      <c r="D50" s="72"/>
      <c r="E50" s="72"/>
      <c r="F50" s="72"/>
      <c r="G50" s="73"/>
      <c r="H50" s="25"/>
      <c r="I50" s="25"/>
      <c r="J50" s="25"/>
      <c r="K50" s="25"/>
      <c r="L50" s="25"/>
      <c r="M50" s="25"/>
      <c r="N50" s="25"/>
      <c r="O50" s="25"/>
    </row>
  </sheetData>
  <mergeCells count="57">
    <mergeCell ref="B48:G48"/>
    <mergeCell ref="B49:G49"/>
    <mergeCell ref="B50:G50"/>
    <mergeCell ref="C7:D7"/>
    <mergeCell ref="C8:D8"/>
    <mergeCell ref="E7:G7"/>
    <mergeCell ref="E8:G8"/>
    <mergeCell ref="B20:G20"/>
    <mergeCell ref="B9:G9"/>
    <mergeCell ref="A10:G10"/>
    <mergeCell ref="C11:G11"/>
    <mergeCell ref="C12:G12"/>
    <mergeCell ref="C13:G13"/>
    <mergeCell ref="C14:G14"/>
    <mergeCell ref="A15:G15"/>
    <mergeCell ref="B16:G16"/>
    <mergeCell ref="C6:D6"/>
    <mergeCell ref="E6:G6"/>
    <mergeCell ref="B1:G1"/>
    <mergeCell ref="B2:G2"/>
    <mergeCell ref="E4:G4"/>
    <mergeCell ref="C5:D5"/>
    <mergeCell ref="E5:G5"/>
    <mergeCell ref="B3:G3"/>
    <mergeCell ref="B17:G17"/>
    <mergeCell ref="B18:G18"/>
    <mergeCell ref="B19:G19"/>
    <mergeCell ref="B32:G32"/>
    <mergeCell ref="B21:G21"/>
    <mergeCell ref="B22:G22"/>
    <mergeCell ref="A23:G23"/>
    <mergeCell ref="B24:G24"/>
    <mergeCell ref="B25:G25"/>
    <mergeCell ref="B26:G26"/>
    <mergeCell ref="B27:G27"/>
    <mergeCell ref="B28:G28"/>
    <mergeCell ref="B29:G29"/>
    <mergeCell ref="B30:G30"/>
    <mergeCell ref="B31:G31"/>
    <mergeCell ref="A44:G44"/>
    <mergeCell ref="B33:G33"/>
    <mergeCell ref="B34:G34"/>
    <mergeCell ref="B35:G35"/>
    <mergeCell ref="B36:G36"/>
    <mergeCell ref="B37:G37"/>
    <mergeCell ref="B38:G38"/>
    <mergeCell ref="B39:G39"/>
    <mergeCell ref="B40:G40"/>
    <mergeCell ref="B41:G41"/>
    <mergeCell ref="B42:G42"/>
    <mergeCell ref="B43:G43"/>
    <mergeCell ref="B45:C45"/>
    <mergeCell ref="D45:G45"/>
    <mergeCell ref="B46:C46"/>
    <mergeCell ref="D46:G46"/>
    <mergeCell ref="B47:C47"/>
    <mergeCell ref="D47:G47"/>
  </mergeCells>
  <hyperlinks>
    <hyperlink ref="D47" r:id="rId1" xr:uid="{F9615834-B07D-4C79-AA08-4F8E26FFB1CF}"/>
    <hyperlink ref="D46" r:id="rId2" xr:uid="{8E20EFCE-2738-4434-A5AD-958A5DF7AA8E}"/>
    <hyperlink ref="B49" r:id="rId3" xr:uid="{E23B865C-C401-480C-BD7A-87FAB1275EF1}"/>
    <hyperlink ref="B50" r:id="rId4" xr:uid="{37CA6AF3-7747-4AA2-B5BB-792E63D22EC1}"/>
    <hyperlink ref="D47:G47" r:id="rId5" display="olivia.smith@randallsisland.org" xr:uid="{5C9DBBFC-50B0-4EAF-A615-32B2A0B895C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E491D-C3EA-4954-BEAB-3DC74DADEB56}">
  <dimension ref="A1:R49"/>
  <sheetViews>
    <sheetView workbookViewId="0">
      <pane ySplit="1" topLeftCell="A2" activePane="bottomLeft" state="frozen"/>
      <selection pane="bottomLeft" activeCell="N51" sqref="N51"/>
    </sheetView>
  </sheetViews>
  <sheetFormatPr defaultRowHeight="15"/>
  <cols>
    <col min="1" max="1" width="11.28515625" customWidth="1"/>
    <col min="2" max="2" width="11.140625" bestFit="1" customWidth="1"/>
    <col min="3" max="3" width="13.140625" customWidth="1"/>
    <col min="5" max="5" width="12" customWidth="1"/>
    <col min="8" max="8" width="13.140625" customWidth="1"/>
    <col min="9" max="9" width="10.140625" customWidth="1"/>
    <col min="10" max="10" width="13.85546875" customWidth="1"/>
    <col min="11" max="11" width="13.28515625" customWidth="1"/>
    <col min="14" max="14" width="11.42578125" customWidth="1"/>
    <col min="16" max="16" width="10.85546875" customWidth="1"/>
    <col min="18" max="18" width="36.5703125" bestFit="1" customWidth="1"/>
  </cols>
  <sheetData>
    <row r="1" spans="1:18">
      <c r="A1" s="1" t="s">
        <v>92</v>
      </c>
      <c r="B1" s="3" t="s">
        <v>45</v>
      </c>
      <c r="C1" s="1" t="s">
        <v>93</v>
      </c>
      <c r="D1" s="1" t="s">
        <v>94</v>
      </c>
      <c r="E1" s="2" t="s">
        <v>51</v>
      </c>
      <c r="F1" s="2" t="s">
        <v>53</v>
      </c>
      <c r="G1" s="1" t="s">
        <v>49</v>
      </c>
      <c r="H1" s="1" t="s">
        <v>47</v>
      </c>
      <c r="I1" s="1" t="s">
        <v>55</v>
      </c>
      <c r="J1" s="1" t="s">
        <v>57</v>
      </c>
      <c r="K1" s="1" t="s">
        <v>95</v>
      </c>
      <c r="L1" s="1" t="s">
        <v>61</v>
      </c>
      <c r="M1" s="1" t="s">
        <v>63</v>
      </c>
      <c r="N1" s="1" t="s">
        <v>96</v>
      </c>
      <c r="O1" s="1" t="s">
        <v>97</v>
      </c>
      <c r="P1" s="1" t="s">
        <v>98</v>
      </c>
      <c r="Q1" s="1" t="s">
        <v>99</v>
      </c>
      <c r="R1" s="1" t="s">
        <v>100</v>
      </c>
    </row>
    <row r="2" spans="1:18">
      <c r="A2" t="s">
        <v>101</v>
      </c>
      <c r="B2" s="10">
        <v>45790</v>
      </c>
      <c r="C2" t="s">
        <v>102</v>
      </c>
      <c r="D2" t="s">
        <v>11</v>
      </c>
      <c r="E2" s="9">
        <v>0.37638888888888888</v>
      </c>
      <c r="F2" s="9">
        <v>0.40625</v>
      </c>
      <c r="G2">
        <v>67.099999999999994</v>
      </c>
      <c r="H2">
        <v>65.8</v>
      </c>
      <c r="I2">
        <v>1.7</v>
      </c>
      <c r="J2">
        <v>1</v>
      </c>
      <c r="K2" t="s">
        <v>103</v>
      </c>
      <c r="L2">
        <v>100</v>
      </c>
      <c r="M2">
        <v>55</v>
      </c>
      <c r="N2" t="s">
        <v>104</v>
      </c>
      <c r="O2" t="s">
        <v>105</v>
      </c>
      <c r="P2" t="s">
        <v>105</v>
      </c>
      <c r="Q2" t="s">
        <v>106</v>
      </c>
    </row>
    <row r="3" spans="1:18">
      <c r="A3" t="s">
        <v>101</v>
      </c>
      <c r="B3" s="10">
        <v>45790</v>
      </c>
      <c r="C3" t="s">
        <v>102</v>
      </c>
      <c r="D3" t="s">
        <v>14</v>
      </c>
      <c r="E3" s="9">
        <v>0.41875000000000001</v>
      </c>
      <c r="F3" s="9">
        <v>0.43680555555555556</v>
      </c>
      <c r="G3">
        <v>72</v>
      </c>
      <c r="H3">
        <v>70.3</v>
      </c>
      <c r="I3">
        <v>1.1000000000000001</v>
      </c>
      <c r="J3">
        <v>1</v>
      </c>
      <c r="K3" t="s">
        <v>103</v>
      </c>
      <c r="L3">
        <v>100</v>
      </c>
      <c r="M3">
        <v>5</v>
      </c>
      <c r="N3" t="s">
        <v>104</v>
      </c>
      <c r="O3" t="s">
        <v>105</v>
      </c>
      <c r="P3" t="s">
        <v>105</v>
      </c>
      <c r="Q3" t="s">
        <v>106</v>
      </c>
    </row>
    <row r="4" spans="1:18">
      <c r="A4" t="s">
        <v>101</v>
      </c>
      <c r="B4" s="10">
        <v>45790</v>
      </c>
      <c r="C4" t="s">
        <v>107</v>
      </c>
      <c r="D4" t="s">
        <v>11</v>
      </c>
      <c r="E4" s="9">
        <v>0.5708333333333333</v>
      </c>
      <c r="F4" s="9">
        <v>0.58125000000000004</v>
      </c>
      <c r="G4">
        <v>71.2</v>
      </c>
      <c r="H4">
        <v>65.8</v>
      </c>
      <c r="I4">
        <v>2.2000000000000002</v>
      </c>
      <c r="J4">
        <v>1</v>
      </c>
      <c r="K4" t="s">
        <v>103</v>
      </c>
      <c r="L4">
        <v>100</v>
      </c>
      <c r="M4">
        <v>55</v>
      </c>
      <c r="N4" t="s">
        <v>108</v>
      </c>
      <c r="O4" t="s">
        <v>105</v>
      </c>
      <c r="P4" t="s">
        <v>105</v>
      </c>
      <c r="Q4" t="s">
        <v>106</v>
      </c>
    </row>
    <row r="5" spans="1:18">
      <c r="A5" t="s">
        <v>101</v>
      </c>
      <c r="B5" s="10">
        <v>45790</v>
      </c>
      <c r="C5" t="s">
        <v>107</v>
      </c>
      <c r="D5" t="s">
        <v>14</v>
      </c>
      <c r="E5" s="9">
        <v>0.59930555555555554</v>
      </c>
      <c r="F5" s="9">
        <v>0.60972222222222228</v>
      </c>
      <c r="G5">
        <v>70</v>
      </c>
      <c r="H5">
        <v>69.099999999999994</v>
      </c>
      <c r="I5">
        <v>1</v>
      </c>
      <c r="J5">
        <v>1</v>
      </c>
      <c r="K5" t="s">
        <v>103</v>
      </c>
      <c r="L5">
        <v>100</v>
      </c>
      <c r="M5">
        <v>5</v>
      </c>
      <c r="N5" t="s">
        <v>108</v>
      </c>
      <c r="O5" t="s">
        <v>105</v>
      </c>
      <c r="P5" t="s">
        <v>105</v>
      </c>
      <c r="Q5" t="s">
        <v>106</v>
      </c>
    </row>
    <row r="6" spans="1:18">
      <c r="A6" t="s">
        <v>101</v>
      </c>
      <c r="B6" s="10">
        <v>45797</v>
      </c>
      <c r="C6" t="s">
        <v>102</v>
      </c>
      <c r="D6" t="s">
        <v>17</v>
      </c>
      <c r="E6" s="9">
        <v>0.3576388888888889</v>
      </c>
      <c r="F6" s="9">
        <v>0.39583333333333331</v>
      </c>
      <c r="G6">
        <v>66.2</v>
      </c>
      <c r="H6">
        <v>64.3</v>
      </c>
      <c r="I6">
        <v>1</v>
      </c>
      <c r="J6">
        <v>1</v>
      </c>
      <c r="K6" t="s">
        <v>109</v>
      </c>
      <c r="L6">
        <v>10</v>
      </c>
      <c r="M6">
        <v>12</v>
      </c>
      <c r="N6" t="s">
        <v>110</v>
      </c>
      <c r="O6" t="s">
        <v>110</v>
      </c>
      <c r="P6" t="s">
        <v>105</v>
      </c>
      <c r="Q6" t="s">
        <v>106</v>
      </c>
    </row>
    <row r="7" spans="1:18">
      <c r="A7" t="s">
        <v>101</v>
      </c>
      <c r="B7" s="10">
        <v>45797</v>
      </c>
      <c r="C7" t="s">
        <v>102</v>
      </c>
      <c r="D7" t="s">
        <v>20</v>
      </c>
      <c r="E7" s="9">
        <v>0.40347222222222223</v>
      </c>
      <c r="F7" s="9">
        <v>0.44444444444444442</v>
      </c>
      <c r="G7">
        <v>61.5</v>
      </c>
      <c r="H7">
        <v>56.6</v>
      </c>
      <c r="I7">
        <v>2.6</v>
      </c>
      <c r="J7">
        <v>1</v>
      </c>
      <c r="K7" t="s">
        <v>109</v>
      </c>
      <c r="L7">
        <v>25</v>
      </c>
      <c r="M7">
        <v>60</v>
      </c>
      <c r="N7" t="s">
        <v>110</v>
      </c>
      <c r="O7" t="s">
        <v>110</v>
      </c>
      <c r="P7" t="s">
        <v>105</v>
      </c>
      <c r="Q7" t="s">
        <v>106</v>
      </c>
    </row>
    <row r="8" spans="1:18">
      <c r="A8" t="s">
        <v>101</v>
      </c>
      <c r="B8" s="10">
        <v>45797</v>
      </c>
      <c r="C8" t="s">
        <v>107</v>
      </c>
      <c r="D8" t="s">
        <v>17</v>
      </c>
      <c r="E8" s="9">
        <v>0.53472222222222221</v>
      </c>
      <c r="F8" s="9">
        <v>0.55555555555555558</v>
      </c>
      <c r="G8">
        <v>71.400000000000006</v>
      </c>
      <c r="H8">
        <v>69</v>
      </c>
      <c r="I8">
        <v>1.2</v>
      </c>
      <c r="J8">
        <v>1</v>
      </c>
      <c r="K8" t="s">
        <v>109</v>
      </c>
      <c r="L8">
        <v>1</v>
      </c>
      <c r="M8">
        <v>12</v>
      </c>
      <c r="N8" t="s">
        <v>110</v>
      </c>
      <c r="O8" t="s">
        <v>110</v>
      </c>
      <c r="P8" t="s">
        <v>105</v>
      </c>
      <c r="Q8" t="s">
        <v>106</v>
      </c>
    </row>
    <row r="9" spans="1:18">
      <c r="A9" t="s">
        <v>101</v>
      </c>
      <c r="B9" s="10">
        <v>45797</v>
      </c>
      <c r="C9" t="s">
        <v>107</v>
      </c>
      <c r="D9" t="s">
        <v>20</v>
      </c>
      <c r="E9" s="9">
        <v>0.55833333333333335</v>
      </c>
      <c r="F9" s="9">
        <v>0.57291666666666663</v>
      </c>
      <c r="G9">
        <v>73.5</v>
      </c>
      <c r="H9">
        <v>64</v>
      </c>
      <c r="I9">
        <v>0.6</v>
      </c>
      <c r="J9">
        <v>0</v>
      </c>
      <c r="K9" t="s">
        <v>109</v>
      </c>
      <c r="L9">
        <v>2</v>
      </c>
      <c r="M9">
        <v>60</v>
      </c>
      <c r="N9" t="s">
        <v>110</v>
      </c>
      <c r="O9" t="s">
        <v>110</v>
      </c>
      <c r="P9" t="s">
        <v>105</v>
      </c>
      <c r="Q9" t="s">
        <v>106</v>
      </c>
    </row>
    <row r="10" spans="1:18">
      <c r="A10" t="s">
        <v>111</v>
      </c>
      <c r="B10" s="10">
        <v>45819</v>
      </c>
      <c r="C10" t="s">
        <v>102</v>
      </c>
      <c r="D10" t="s">
        <v>11</v>
      </c>
      <c r="E10" s="9">
        <v>0.36666666666666664</v>
      </c>
      <c r="F10" s="9">
        <v>0.3888888888888889</v>
      </c>
      <c r="G10">
        <v>80.599999999999994</v>
      </c>
      <c r="H10">
        <v>82</v>
      </c>
      <c r="I10">
        <v>2.6</v>
      </c>
      <c r="J10">
        <v>2</v>
      </c>
      <c r="K10" t="s">
        <v>109</v>
      </c>
      <c r="L10">
        <v>2</v>
      </c>
      <c r="M10">
        <v>60</v>
      </c>
      <c r="N10" t="s">
        <v>112</v>
      </c>
      <c r="O10" t="s">
        <v>105</v>
      </c>
      <c r="P10" t="s">
        <v>105</v>
      </c>
      <c r="Q10" t="s">
        <v>113</v>
      </c>
    </row>
    <row r="11" spans="1:18">
      <c r="A11" t="s">
        <v>111</v>
      </c>
      <c r="B11" s="10">
        <v>45819</v>
      </c>
      <c r="C11" t="s">
        <v>102</v>
      </c>
      <c r="D11" t="s">
        <v>14</v>
      </c>
      <c r="E11" s="9">
        <v>0.39374999999999999</v>
      </c>
      <c r="F11" s="9">
        <v>0.41458333333333336</v>
      </c>
      <c r="G11">
        <v>84</v>
      </c>
      <c r="H11">
        <v>84.8</v>
      </c>
      <c r="I11">
        <v>0.9</v>
      </c>
      <c r="J11">
        <v>0</v>
      </c>
      <c r="K11" t="s">
        <v>109</v>
      </c>
      <c r="L11">
        <v>0</v>
      </c>
      <c r="M11">
        <v>25</v>
      </c>
      <c r="N11" t="s">
        <v>112</v>
      </c>
      <c r="O11" t="s">
        <v>105</v>
      </c>
      <c r="P11" t="s">
        <v>105</v>
      </c>
      <c r="Q11" t="s">
        <v>113</v>
      </c>
    </row>
    <row r="12" spans="1:18">
      <c r="A12" t="s">
        <v>111</v>
      </c>
      <c r="B12" s="10">
        <v>45819</v>
      </c>
      <c r="C12" t="s">
        <v>107</v>
      </c>
      <c r="D12" t="s">
        <v>11</v>
      </c>
      <c r="E12" s="9">
        <v>0.59166666666666667</v>
      </c>
      <c r="F12" s="9">
        <v>0.60624999999999996</v>
      </c>
      <c r="G12">
        <v>91.5</v>
      </c>
      <c r="H12">
        <v>85.1</v>
      </c>
      <c r="I12">
        <v>1.4</v>
      </c>
      <c r="J12">
        <v>1</v>
      </c>
      <c r="K12" t="s">
        <v>109</v>
      </c>
      <c r="L12">
        <v>0</v>
      </c>
      <c r="M12">
        <v>60</v>
      </c>
      <c r="N12" t="s">
        <v>112</v>
      </c>
      <c r="O12" t="s">
        <v>105</v>
      </c>
      <c r="P12" t="s">
        <v>105</v>
      </c>
      <c r="Q12" t="s">
        <v>113</v>
      </c>
    </row>
    <row r="13" spans="1:18">
      <c r="A13" t="s">
        <v>111</v>
      </c>
      <c r="B13" s="10">
        <v>45819</v>
      </c>
      <c r="C13" t="s">
        <v>107</v>
      </c>
      <c r="D13" t="s">
        <v>14</v>
      </c>
      <c r="E13" s="9">
        <v>0.61111111111111116</v>
      </c>
      <c r="F13" s="9">
        <v>0.62916666666666665</v>
      </c>
      <c r="G13">
        <v>90.1</v>
      </c>
      <c r="H13">
        <v>88.3</v>
      </c>
      <c r="I13">
        <v>0.7</v>
      </c>
      <c r="J13">
        <v>0</v>
      </c>
      <c r="K13" t="s">
        <v>109</v>
      </c>
      <c r="L13">
        <v>0</v>
      </c>
      <c r="M13">
        <v>25</v>
      </c>
      <c r="N13" t="s">
        <v>112</v>
      </c>
      <c r="O13" t="s">
        <v>105</v>
      </c>
      <c r="P13" t="s">
        <v>105</v>
      </c>
      <c r="Q13" t="s">
        <v>113</v>
      </c>
    </row>
    <row r="14" spans="1:18">
      <c r="A14" t="s">
        <v>111</v>
      </c>
      <c r="B14" s="10">
        <v>45819</v>
      </c>
      <c r="C14" t="s">
        <v>102</v>
      </c>
      <c r="D14" t="s">
        <v>17</v>
      </c>
      <c r="E14" s="9">
        <v>0.36180555555555555</v>
      </c>
      <c r="F14" s="9">
        <v>0.3972222222222222</v>
      </c>
      <c r="G14">
        <v>79.5</v>
      </c>
      <c r="H14">
        <v>78.7</v>
      </c>
      <c r="I14">
        <v>1.1000000000000001</v>
      </c>
      <c r="J14">
        <v>1</v>
      </c>
      <c r="K14" t="s">
        <v>109</v>
      </c>
      <c r="L14">
        <v>1</v>
      </c>
      <c r="M14">
        <v>15</v>
      </c>
      <c r="N14" t="s">
        <v>112</v>
      </c>
      <c r="O14" t="s">
        <v>105</v>
      </c>
      <c r="P14" t="s">
        <v>114</v>
      </c>
      <c r="Q14" t="s">
        <v>115</v>
      </c>
    </row>
    <row r="15" spans="1:18">
      <c r="A15" t="s">
        <v>111</v>
      </c>
      <c r="B15" s="10">
        <v>45819</v>
      </c>
      <c r="C15" t="s">
        <v>102</v>
      </c>
      <c r="D15" t="s">
        <v>20</v>
      </c>
      <c r="E15" s="9">
        <v>0.40277777777777779</v>
      </c>
      <c r="F15" s="9">
        <v>0.4548611111111111</v>
      </c>
      <c r="G15">
        <v>83.3</v>
      </c>
      <c r="H15">
        <v>79.099999999999994</v>
      </c>
      <c r="I15">
        <v>2.8</v>
      </c>
      <c r="J15">
        <v>1</v>
      </c>
      <c r="K15" t="s">
        <v>109</v>
      </c>
      <c r="L15">
        <v>40</v>
      </c>
      <c r="M15">
        <v>35</v>
      </c>
      <c r="N15" t="s">
        <v>112</v>
      </c>
      <c r="O15" t="s">
        <v>105</v>
      </c>
      <c r="P15" t="s">
        <v>114</v>
      </c>
      <c r="Q15" t="s">
        <v>115</v>
      </c>
    </row>
    <row r="16" spans="1:18">
      <c r="A16" t="s">
        <v>111</v>
      </c>
      <c r="B16" s="10">
        <v>45819</v>
      </c>
      <c r="C16" t="s">
        <v>107</v>
      </c>
      <c r="D16" t="s">
        <v>17</v>
      </c>
      <c r="E16" s="9">
        <v>0.54305555555555551</v>
      </c>
      <c r="F16" s="9">
        <v>0.55694444444444446</v>
      </c>
      <c r="G16">
        <v>85.4</v>
      </c>
      <c r="H16">
        <v>84.4</v>
      </c>
      <c r="I16">
        <v>1.5</v>
      </c>
      <c r="J16">
        <v>1</v>
      </c>
      <c r="K16" t="s">
        <v>109</v>
      </c>
      <c r="L16">
        <v>1</v>
      </c>
      <c r="M16">
        <v>15</v>
      </c>
      <c r="N16" t="s">
        <v>112</v>
      </c>
      <c r="O16" t="s">
        <v>105</v>
      </c>
      <c r="P16" t="s">
        <v>114</v>
      </c>
      <c r="Q16" t="s">
        <v>115</v>
      </c>
    </row>
    <row r="17" spans="1:17">
      <c r="A17" t="s">
        <v>111</v>
      </c>
      <c r="B17" s="10">
        <v>45819</v>
      </c>
      <c r="C17" t="s">
        <v>107</v>
      </c>
      <c r="D17" t="s">
        <v>20</v>
      </c>
      <c r="E17" s="9">
        <v>0.56805555555555554</v>
      </c>
      <c r="F17" s="9">
        <v>0.5805555555555556</v>
      </c>
      <c r="G17">
        <v>88.9</v>
      </c>
      <c r="H17">
        <v>81.599999999999994</v>
      </c>
      <c r="I17">
        <v>1.1000000000000001</v>
      </c>
      <c r="J17">
        <v>1</v>
      </c>
      <c r="K17" t="s">
        <v>109</v>
      </c>
      <c r="L17">
        <v>0</v>
      </c>
      <c r="M17">
        <v>35</v>
      </c>
      <c r="N17" t="s">
        <v>116</v>
      </c>
      <c r="O17" t="s">
        <v>105</v>
      </c>
      <c r="P17" t="s">
        <v>114</v>
      </c>
      <c r="Q17" t="s">
        <v>115</v>
      </c>
    </row>
    <row r="18" spans="1:17">
      <c r="A18" t="s">
        <v>117</v>
      </c>
      <c r="B18" s="10">
        <v>45846</v>
      </c>
      <c r="C18" t="s">
        <v>102</v>
      </c>
      <c r="D18" t="s">
        <v>11</v>
      </c>
      <c r="E18" s="9">
        <v>0.37152777777777779</v>
      </c>
      <c r="F18" s="9">
        <v>0.39652777777777776</v>
      </c>
      <c r="G18">
        <v>92.1</v>
      </c>
      <c r="H18">
        <v>90.6</v>
      </c>
      <c r="I18">
        <v>1.8</v>
      </c>
      <c r="J18">
        <v>1</v>
      </c>
      <c r="K18" t="s">
        <v>109</v>
      </c>
      <c r="L18">
        <v>5</v>
      </c>
      <c r="M18">
        <v>75</v>
      </c>
      <c r="N18" t="s">
        <v>118</v>
      </c>
      <c r="O18" t="s">
        <v>105</v>
      </c>
      <c r="P18" t="s">
        <v>105</v>
      </c>
      <c r="Q18" t="s">
        <v>106</v>
      </c>
    </row>
    <row r="19" spans="1:17">
      <c r="A19" t="s">
        <v>117</v>
      </c>
      <c r="B19" s="10">
        <v>45846</v>
      </c>
      <c r="C19" t="s">
        <v>102</v>
      </c>
      <c r="D19" t="s">
        <v>14</v>
      </c>
      <c r="E19" s="9">
        <v>0.40763888888888888</v>
      </c>
      <c r="F19" s="9">
        <v>0.42708333333333331</v>
      </c>
      <c r="G19">
        <v>102.7</v>
      </c>
      <c r="H19">
        <v>99.4</v>
      </c>
      <c r="I19">
        <v>0.9</v>
      </c>
      <c r="J19">
        <v>0</v>
      </c>
      <c r="K19" t="s">
        <v>109</v>
      </c>
      <c r="L19">
        <v>0</v>
      </c>
      <c r="M19">
        <v>5</v>
      </c>
      <c r="N19" t="s">
        <v>118</v>
      </c>
      <c r="O19" t="s">
        <v>105</v>
      </c>
      <c r="P19" t="s">
        <v>105</v>
      </c>
      <c r="Q19" t="s">
        <v>115</v>
      </c>
    </row>
    <row r="20" spans="1:17">
      <c r="A20" t="s">
        <v>117</v>
      </c>
      <c r="B20" s="10">
        <v>45846</v>
      </c>
      <c r="C20" t="s">
        <v>102</v>
      </c>
      <c r="D20" t="s">
        <v>17</v>
      </c>
      <c r="E20" s="9">
        <v>0.36180555555555555</v>
      </c>
      <c r="F20" s="9">
        <v>0.38819444444444445</v>
      </c>
      <c r="G20">
        <v>83.3</v>
      </c>
      <c r="H20">
        <v>82</v>
      </c>
      <c r="I20">
        <v>0.8</v>
      </c>
      <c r="J20">
        <v>0</v>
      </c>
      <c r="K20" t="s">
        <v>109</v>
      </c>
      <c r="L20">
        <v>2</v>
      </c>
      <c r="M20">
        <v>40</v>
      </c>
      <c r="N20" t="s">
        <v>110</v>
      </c>
      <c r="O20" t="s">
        <v>110</v>
      </c>
      <c r="P20" t="s">
        <v>105</v>
      </c>
      <c r="Q20" t="s">
        <v>106</v>
      </c>
    </row>
    <row r="21" spans="1:17">
      <c r="A21" t="s">
        <v>117</v>
      </c>
      <c r="B21" s="10">
        <v>45846</v>
      </c>
      <c r="C21" t="s">
        <v>102</v>
      </c>
      <c r="D21" t="s">
        <v>20</v>
      </c>
      <c r="E21" s="9">
        <v>0.39166666666666666</v>
      </c>
      <c r="F21" s="9">
        <v>0.41180555555555554</v>
      </c>
      <c r="G21">
        <v>84.4</v>
      </c>
      <c r="H21">
        <v>84</v>
      </c>
      <c r="I21">
        <v>1.4</v>
      </c>
      <c r="J21">
        <v>1</v>
      </c>
      <c r="K21" t="s">
        <v>109</v>
      </c>
      <c r="L21">
        <v>60</v>
      </c>
      <c r="M21">
        <v>20</v>
      </c>
      <c r="N21" t="s">
        <v>110</v>
      </c>
      <c r="O21" t="s">
        <v>110</v>
      </c>
      <c r="P21" t="s">
        <v>105</v>
      </c>
      <c r="Q21" t="s">
        <v>106</v>
      </c>
    </row>
    <row r="22" spans="1:17">
      <c r="A22" t="s">
        <v>117</v>
      </c>
      <c r="B22" s="10">
        <v>45846</v>
      </c>
      <c r="C22" t="s">
        <v>107</v>
      </c>
      <c r="D22" t="s">
        <v>11</v>
      </c>
      <c r="E22" s="9">
        <v>0.56597222222222221</v>
      </c>
      <c r="F22" s="9">
        <v>0.57638888888888884</v>
      </c>
      <c r="G22">
        <v>99.5</v>
      </c>
      <c r="H22">
        <v>99.5</v>
      </c>
      <c r="I22">
        <v>2.8</v>
      </c>
      <c r="J22">
        <v>1</v>
      </c>
      <c r="K22" t="s">
        <v>109</v>
      </c>
      <c r="L22">
        <v>0</v>
      </c>
      <c r="M22">
        <v>75</v>
      </c>
      <c r="N22" t="s">
        <v>118</v>
      </c>
      <c r="O22" t="s">
        <v>105</v>
      </c>
      <c r="P22" t="s">
        <v>105</v>
      </c>
      <c r="Q22" t="s">
        <v>106</v>
      </c>
    </row>
    <row r="23" spans="1:17">
      <c r="A23" t="s">
        <v>117</v>
      </c>
      <c r="B23" s="10">
        <v>45846</v>
      </c>
      <c r="C23" t="s">
        <v>107</v>
      </c>
      <c r="D23" t="s">
        <v>14</v>
      </c>
      <c r="E23" s="9">
        <v>0.58472222222222225</v>
      </c>
      <c r="F23" s="9">
        <v>0.59513888888888888</v>
      </c>
      <c r="G23">
        <v>99.5</v>
      </c>
      <c r="H23">
        <v>100.9</v>
      </c>
      <c r="I23">
        <v>0.8</v>
      </c>
      <c r="J23">
        <v>0</v>
      </c>
      <c r="K23" t="s">
        <v>109</v>
      </c>
      <c r="L23">
        <v>0</v>
      </c>
      <c r="M23">
        <v>5</v>
      </c>
      <c r="N23" t="s">
        <v>118</v>
      </c>
      <c r="O23" t="s">
        <v>105</v>
      </c>
      <c r="P23" t="s">
        <v>105</v>
      </c>
      <c r="Q23" t="s">
        <v>113</v>
      </c>
    </row>
    <row r="24" spans="1:17">
      <c r="A24" t="s">
        <v>117</v>
      </c>
      <c r="B24" s="10">
        <v>45846</v>
      </c>
      <c r="C24" t="s">
        <v>107</v>
      </c>
      <c r="D24" t="s">
        <v>17</v>
      </c>
      <c r="E24" s="9">
        <v>0.53819444444444442</v>
      </c>
      <c r="F24" s="9">
        <v>0.55208333333333337</v>
      </c>
      <c r="G24">
        <v>100.8</v>
      </c>
      <c r="H24">
        <v>99</v>
      </c>
      <c r="I24">
        <v>1.2</v>
      </c>
      <c r="J24">
        <v>1</v>
      </c>
      <c r="K24" t="s">
        <v>109</v>
      </c>
      <c r="L24">
        <v>1</v>
      </c>
      <c r="M24">
        <v>40</v>
      </c>
      <c r="N24" t="s">
        <v>110</v>
      </c>
      <c r="O24" t="s">
        <v>110</v>
      </c>
      <c r="P24" t="s">
        <v>105</v>
      </c>
      <c r="Q24" t="s">
        <v>106</v>
      </c>
    </row>
    <row r="25" spans="1:17">
      <c r="A25" t="s">
        <v>117</v>
      </c>
      <c r="B25" s="10">
        <v>45846</v>
      </c>
      <c r="C25" t="s">
        <v>107</v>
      </c>
      <c r="D25" t="s">
        <v>20</v>
      </c>
      <c r="E25" s="9">
        <v>0.56319444444444444</v>
      </c>
      <c r="F25" s="9">
        <v>0.57430555555555551</v>
      </c>
      <c r="G25">
        <v>98.6</v>
      </c>
      <c r="H25">
        <v>95.9</v>
      </c>
      <c r="I25">
        <v>1.2</v>
      </c>
      <c r="J25">
        <v>1</v>
      </c>
      <c r="K25" t="s">
        <v>109</v>
      </c>
      <c r="L25">
        <v>5</v>
      </c>
      <c r="M25">
        <v>20</v>
      </c>
      <c r="N25" t="s">
        <v>110</v>
      </c>
      <c r="O25" t="s">
        <v>110</v>
      </c>
      <c r="P25" t="s">
        <v>105</v>
      </c>
      <c r="Q25" t="s">
        <v>106</v>
      </c>
    </row>
    <row r="26" spans="1:17">
      <c r="A26" t="s">
        <v>119</v>
      </c>
      <c r="B26" s="10">
        <v>45881</v>
      </c>
      <c r="C26" t="s">
        <v>102</v>
      </c>
      <c r="D26" t="s">
        <v>11</v>
      </c>
      <c r="E26" s="9">
        <v>0.39305555555555555</v>
      </c>
      <c r="F26" s="9">
        <v>0.41319444444444442</v>
      </c>
      <c r="G26">
        <v>86</v>
      </c>
      <c r="H26">
        <v>86.2</v>
      </c>
      <c r="I26">
        <v>0.9</v>
      </c>
      <c r="J26">
        <v>0</v>
      </c>
      <c r="K26" t="s">
        <v>109</v>
      </c>
      <c r="L26">
        <v>0</v>
      </c>
      <c r="M26">
        <v>65</v>
      </c>
      <c r="N26" t="s">
        <v>118</v>
      </c>
      <c r="O26" t="s">
        <v>105</v>
      </c>
      <c r="P26" t="s">
        <v>105</v>
      </c>
      <c r="Q26" t="s">
        <v>113</v>
      </c>
    </row>
    <row r="27" spans="1:17">
      <c r="A27" t="s">
        <v>119</v>
      </c>
      <c r="B27" s="10">
        <v>45881</v>
      </c>
      <c r="C27" t="s">
        <v>102</v>
      </c>
      <c r="D27" t="s">
        <v>14</v>
      </c>
      <c r="E27" s="9">
        <v>0.4201388888888889</v>
      </c>
      <c r="F27" s="9">
        <v>0.44097222222222221</v>
      </c>
      <c r="G27">
        <v>90.6</v>
      </c>
      <c r="H27">
        <v>91.4</v>
      </c>
      <c r="I27">
        <v>0.7</v>
      </c>
      <c r="J27">
        <v>0</v>
      </c>
      <c r="K27" t="s">
        <v>109</v>
      </c>
      <c r="L27">
        <v>0</v>
      </c>
      <c r="M27">
        <v>5</v>
      </c>
      <c r="N27" t="s">
        <v>118</v>
      </c>
      <c r="O27" t="s">
        <v>105</v>
      </c>
      <c r="P27" t="s">
        <v>105</v>
      </c>
      <c r="Q27" t="s">
        <v>113</v>
      </c>
    </row>
    <row r="28" spans="1:17">
      <c r="A28" t="s">
        <v>119</v>
      </c>
      <c r="B28" s="10">
        <v>45881</v>
      </c>
      <c r="C28" t="s">
        <v>102</v>
      </c>
      <c r="D28" t="s">
        <v>17</v>
      </c>
      <c r="E28" s="9">
        <v>0.37916666666666665</v>
      </c>
      <c r="F28" s="9">
        <v>0.40277777777777779</v>
      </c>
      <c r="G28">
        <v>79.400000000000006</v>
      </c>
      <c r="H28">
        <v>78.8</v>
      </c>
      <c r="I28">
        <v>0</v>
      </c>
      <c r="J28">
        <v>0</v>
      </c>
      <c r="K28" t="s">
        <v>109</v>
      </c>
      <c r="L28">
        <v>1</v>
      </c>
      <c r="M28">
        <v>20</v>
      </c>
      <c r="N28" t="s">
        <v>118</v>
      </c>
      <c r="O28" t="s">
        <v>105</v>
      </c>
      <c r="P28" t="s">
        <v>105</v>
      </c>
      <c r="Q28" t="s">
        <v>106</v>
      </c>
    </row>
    <row r="29" spans="1:17">
      <c r="A29" t="s">
        <v>119</v>
      </c>
      <c r="B29" s="10">
        <v>45881</v>
      </c>
      <c r="C29" t="s">
        <v>102</v>
      </c>
      <c r="D29" t="s">
        <v>20</v>
      </c>
      <c r="E29" s="9">
        <v>0.40694444444444444</v>
      </c>
      <c r="F29" s="9">
        <v>0.4236111111111111</v>
      </c>
      <c r="G29">
        <v>80.2</v>
      </c>
      <c r="H29">
        <v>80.400000000000006</v>
      </c>
      <c r="I29">
        <v>0.7</v>
      </c>
      <c r="J29">
        <v>0</v>
      </c>
      <c r="K29" t="s">
        <v>109</v>
      </c>
      <c r="L29">
        <v>5</v>
      </c>
      <c r="M29">
        <v>20</v>
      </c>
      <c r="N29" t="s">
        <v>118</v>
      </c>
      <c r="O29" t="s">
        <v>105</v>
      </c>
      <c r="P29" t="s">
        <v>105</v>
      </c>
      <c r="Q29" t="s">
        <v>106</v>
      </c>
    </row>
    <row r="30" spans="1:17">
      <c r="A30" t="s">
        <v>119</v>
      </c>
      <c r="B30" s="10">
        <v>45881</v>
      </c>
      <c r="C30" t="s">
        <v>107</v>
      </c>
      <c r="D30" t="s">
        <v>11</v>
      </c>
      <c r="E30" s="9">
        <v>0.57916666666666672</v>
      </c>
      <c r="F30" s="9">
        <v>0.59722222222222221</v>
      </c>
      <c r="G30">
        <v>89.2</v>
      </c>
      <c r="H30">
        <v>87.4</v>
      </c>
      <c r="I30">
        <v>3.9</v>
      </c>
      <c r="J30">
        <v>1</v>
      </c>
      <c r="K30" t="s">
        <v>109</v>
      </c>
      <c r="L30">
        <v>0</v>
      </c>
      <c r="M30">
        <v>65</v>
      </c>
      <c r="N30" t="s">
        <v>118</v>
      </c>
      <c r="O30" t="s">
        <v>105</v>
      </c>
      <c r="P30" t="s">
        <v>105</v>
      </c>
      <c r="Q30" t="s">
        <v>113</v>
      </c>
    </row>
    <row r="31" spans="1:17">
      <c r="A31" t="s">
        <v>119</v>
      </c>
      <c r="B31" s="10">
        <v>45881</v>
      </c>
      <c r="C31" t="s">
        <v>107</v>
      </c>
      <c r="D31" t="s">
        <v>14</v>
      </c>
      <c r="E31" s="9">
        <v>0.63541666666666663</v>
      </c>
      <c r="F31" s="9">
        <v>0.64930555555555558</v>
      </c>
      <c r="G31">
        <v>95.6</v>
      </c>
      <c r="H31">
        <v>89.7</v>
      </c>
      <c r="I31">
        <v>0.8</v>
      </c>
      <c r="J31">
        <v>0</v>
      </c>
      <c r="K31" t="s">
        <v>109</v>
      </c>
      <c r="L31">
        <v>0</v>
      </c>
      <c r="M31">
        <v>5</v>
      </c>
      <c r="N31" t="s">
        <v>118</v>
      </c>
      <c r="O31" t="s">
        <v>105</v>
      </c>
      <c r="P31" t="s">
        <v>105</v>
      </c>
      <c r="Q31" t="s">
        <v>113</v>
      </c>
    </row>
    <row r="32" spans="1:17">
      <c r="A32" t="s">
        <v>119</v>
      </c>
      <c r="B32" s="10">
        <v>45881</v>
      </c>
      <c r="C32" t="s">
        <v>107</v>
      </c>
      <c r="D32" t="s">
        <v>17</v>
      </c>
      <c r="E32" s="9">
        <v>0.54236111111111107</v>
      </c>
      <c r="F32" s="9">
        <v>0.55486111111111114</v>
      </c>
      <c r="G32">
        <v>96.1</v>
      </c>
      <c r="H32">
        <v>90.7</v>
      </c>
      <c r="I32">
        <v>0</v>
      </c>
      <c r="J32">
        <v>0</v>
      </c>
      <c r="K32" t="s">
        <v>109</v>
      </c>
      <c r="L32">
        <v>1</v>
      </c>
      <c r="M32">
        <v>20</v>
      </c>
      <c r="N32" t="s">
        <v>118</v>
      </c>
      <c r="O32" t="s">
        <v>105</v>
      </c>
      <c r="P32" t="s">
        <v>105</v>
      </c>
      <c r="Q32" t="s">
        <v>106</v>
      </c>
    </row>
    <row r="33" spans="1:18">
      <c r="A33" t="s">
        <v>119</v>
      </c>
      <c r="B33" s="10">
        <v>45881</v>
      </c>
      <c r="C33" t="s">
        <v>107</v>
      </c>
      <c r="D33" t="s">
        <v>20</v>
      </c>
      <c r="E33" s="9">
        <v>0.55972222222222223</v>
      </c>
      <c r="F33" s="9">
        <v>0.5756944444444444</v>
      </c>
      <c r="G33">
        <v>91.8</v>
      </c>
      <c r="H33">
        <v>88.5</v>
      </c>
      <c r="I33">
        <v>1</v>
      </c>
      <c r="J33">
        <v>1</v>
      </c>
      <c r="K33" t="s">
        <v>109</v>
      </c>
      <c r="L33">
        <v>5</v>
      </c>
      <c r="M33">
        <v>20</v>
      </c>
      <c r="N33" t="s">
        <v>118</v>
      </c>
      <c r="O33" t="s">
        <v>105</v>
      </c>
      <c r="P33" t="s">
        <v>105</v>
      </c>
      <c r="Q33" t="s">
        <v>106</v>
      </c>
    </row>
    <row r="34" spans="1:18">
      <c r="A34" t="s">
        <v>120</v>
      </c>
      <c r="B34" s="10">
        <v>45909</v>
      </c>
      <c r="C34" t="s">
        <v>102</v>
      </c>
      <c r="D34" t="s">
        <v>11</v>
      </c>
      <c r="E34" s="9">
        <v>0.37638888888888888</v>
      </c>
      <c r="F34" s="9">
        <v>0.40416666666666667</v>
      </c>
      <c r="G34">
        <v>68.2</v>
      </c>
      <c r="H34">
        <v>67.3</v>
      </c>
      <c r="I34">
        <v>1.5</v>
      </c>
      <c r="J34">
        <v>1</v>
      </c>
      <c r="K34" t="s">
        <v>109</v>
      </c>
      <c r="L34">
        <v>1</v>
      </c>
      <c r="M34">
        <v>25</v>
      </c>
      <c r="N34" t="s">
        <v>121</v>
      </c>
      <c r="O34" t="s">
        <v>105</v>
      </c>
      <c r="P34" t="s">
        <v>105</v>
      </c>
      <c r="Q34" t="s">
        <v>113</v>
      </c>
    </row>
    <row r="35" spans="1:18">
      <c r="A35" t="s">
        <v>120</v>
      </c>
      <c r="B35" s="10">
        <v>45909</v>
      </c>
      <c r="C35" t="s">
        <v>107</v>
      </c>
      <c r="D35" t="s">
        <v>11</v>
      </c>
      <c r="E35" s="9">
        <v>0.55902777777777779</v>
      </c>
      <c r="F35" s="9">
        <v>0.57291666666666663</v>
      </c>
      <c r="G35">
        <v>73</v>
      </c>
      <c r="H35">
        <v>72.5</v>
      </c>
      <c r="I35">
        <v>2.4</v>
      </c>
      <c r="J35">
        <v>1</v>
      </c>
      <c r="K35" t="s">
        <v>109</v>
      </c>
      <c r="L35">
        <v>0</v>
      </c>
      <c r="M35">
        <v>25</v>
      </c>
      <c r="N35" t="s">
        <v>121</v>
      </c>
      <c r="O35" t="s">
        <v>105</v>
      </c>
      <c r="P35" t="s">
        <v>113</v>
      </c>
      <c r="Q35" t="s">
        <v>113</v>
      </c>
    </row>
    <row r="36" spans="1:18">
      <c r="A36" t="s">
        <v>120</v>
      </c>
      <c r="B36" s="10">
        <v>45909</v>
      </c>
      <c r="C36" t="s">
        <v>102</v>
      </c>
      <c r="D36" t="s">
        <v>14</v>
      </c>
      <c r="E36" s="9">
        <v>0.40833333333333333</v>
      </c>
      <c r="F36" s="9">
        <v>0.42916666666666664</v>
      </c>
      <c r="G36">
        <v>69.5</v>
      </c>
      <c r="H36">
        <v>69.8</v>
      </c>
      <c r="I36">
        <v>1.4</v>
      </c>
      <c r="J36">
        <v>1</v>
      </c>
      <c r="K36" t="s">
        <v>109</v>
      </c>
      <c r="L36">
        <v>0</v>
      </c>
      <c r="M36">
        <v>1</v>
      </c>
      <c r="N36" t="s">
        <v>121</v>
      </c>
      <c r="O36" t="s">
        <v>105</v>
      </c>
      <c r="P36" t="s">
        <v>105</v>
      </c>
      <c r="Q36" t="s">
        <v>113</v>
      </c>
    </row>
    <row r="37" spans="1:18">
      <c r="A37" t="s">
        <v>120</v>
      </c>
      <c r="B37" s="10">
        <v>45909</v>
      </c>
      <c r="C37" t="s">
        <v>107</v>
      </c>
      <c r="D37" t="s">
        <v>14</v>
      </c>
      <c r="E37" s="9">
        <v>0.57777777777777772</v>
      </c>
      <c r="F37" s="9">
        <v>0.59930555555555554</v>
      </c>
      <c r="G37">
        <v>84.2</v>
      </c>
      <c r="H37">
        <v>80.7</v>
      </c>
      <c r="I37">
        <v>1.3</v>
      </c>
      <c r="J37">
        <v>1</v>
      </c>
      <c r="K37" t="s">
        <v>109</v>
      </c>
      <c r="L37">
        <v>0</v>
      </c>
      <c r="M37">
        <v>1</v>
      </c>
      <c r="N37" t="s">
        <v>121</v>
      </c>
      <c r="O37" t="s">
        <v>105</v>
      </c>
      <c r="P37" t="s">
        <v>113</v>
      </c>
      <c r="Q37" t="s">
        <v>113</v>
      </c>
    </row>
    <row r="38" spans="1:18" ht="15" customHeight="1">
      <c r="A38" t="s">
        <v>120</v>
      </c>
      <c r="B38" s="10">
        <v>45911</v>
      </c>
      <c r="C38" t="s">
        <v>102</v>
      </c>
      <c r="D38" t="s">
        <v>20</v>
      </c>
      <c r="E38" s="9">
        <v>0.38124999999999998</v>
      </c>
      <c r="F38" s="9">
        <v>0.40486111111111112</v>
      </c>
      <c r="G38">
        <v>68.2</v>
      </c>
      <c r="H38">
        <v>68.099999999999994</v>
      </c>
      <c r="I38">
        <v>1</v>
      </c>
      <c r="J38">
        <v>1</v>
      </c>
      <c r="K38" t="s">
        <v>109</v>
      </c>
      <c r="L38">
        <v>98</v>
      </c>
      <c r="M38">
        <v>30</v>
      </c>
      <c r="N38" t="s">
        <v>110</v>
      </c>
      <c r="O38" t="s">
        <v>105</v>
      </c>
      <c r="P38" t="s">
        <v>105</v>
      </c>
      <c r="Q38" t="s">
        <v>113</v>
      </c>
      <c r="R38" s="14"/>
    </row>
    <row r="39" spans="1:18">
      <c r="A39" t="s">
        <v>120</v>
      </c>
      <c r="B39" s="10">
        <v>45911</v>
      </c>
      <c r="C39" t="s">
        <v>107</v>
      </c>
      <c r="D39" t="s">
        <v>20</v>
      </c>
      <c r="E39" s="9">
        <v>0.56874999999999998</v>
      </c>
      <c r="F39" s="9">
        <v>0.59166666666666667</v>
      </c>
      <c r="G39">
        <v>79.099999999999994</v>
      </c>
      <c r="H39">
        <v>77.5</v>
      </c>
      <c r="I39">
        <v>2.7</v>
      </c>
      <c r="J39">
        <v>1</v>
      </c>
      <c r="K39" t="s">
        <v>109</v>
      </c>
      <c r="L39">
        <v>0</v>
      </c>
      <c r="M39">
        <v>30</v>
      </c>
      <c r="N39" t="s">
        <v>110</v>
      </c>
      <c r="O39" t="s">
        <v>105</v>
      </c>
      <c r="P39" t="s">
        <v>105</v>
      </c>
      <c r="Q39" t="s">
        <v>113</v>
      </c>
    </row>
    <row r="40" spans="1:18">
      <c r="A40" t="s">
        <v>120</v>
      </c>
      <c r="B40" s="10">
        <v>45911</v>
      </c>
      <c r="C40" t="s">
        <v>102</v>
      </c>
      <c r="D40" t="s">
        <v>17</v>
      </c>
      <c r="E40" s="9">
        <v>0.35555555555555557</v>
      </c>
      <c r="F40" s="9">
        <v>0.37847222222222221</v>
      </c>
      <c r="G40">
        <v>71.599999999999994</v>
      </c>
      <c r="H40">
        <v>71.099999999999994</v>
      </c>
      <c r="I40">
        <v>0.8</v>
      </c>
      <c r="J40">
        <v>0</v>
      </c>
      <c r="K40" t="s">
        <v>109</v>
      </c>
      <c r="L40">
        <v>50</v>
      </c>
      <c r="M40">
        <v>20</v>
      </c>
      <c r="N40" t="s">
        <v>110</v>
      </c>
      <c r="O40" t="s">
        <v>105</v>
      </c>
      <c r="P40" t="s">
        <v>105</v>
      </c>
      <c r="Q40" t="s">
        <v>113</v>
      </c>
      <c r="R40" s="14"/>
    </row>
    <row r="41" spans="1:18">
      <c r="A41" t="s">
        <v>120</v>
      </c>
      <c r="B41" s="10">
        <v>45911</v>
      </c>
      <c r="C41" t="s">
        <v>107</v>
      </c>
      <c r="D41" t="s">
        <v>17</v>
      </c>
      <c r="E41" s="9">
        <v>0.54027777777777775</v>
      </c>
      <c r="F41" s="9">
        <v>0.5625</v>
      </c>
      <c r="G41">
        <v>81.5</v>
      </c>
      <c r="H41">
        <v>79.5</v>
      </c>
      <c r="I41">
        <v>1.2</v>
      </c>
      <c r="J41">
        <v>1</v>
      </c>
      <c r="K41" t="s">
        <v>109</v>
      </c>
      <c r="L41">
        <v>2</v>
      </c>
      <c r="M41">
        <v>20</v>
      </c>
      <c r="N41" t="s">
        <v>110</v>
      </c>
      <c r="O41" t="s">
        <v>105</v>
      </c>
      <c r="P41" t="s">
        <v>105</v>
      </c>
      <c r="Q41" t="s">
        <v>113</v>
      </c>
    </row>
    <row r="42" spans="1:18">
      <c r="A42" t="s">
        <v>122</v>
      </c>
      <c r="B42" s="10">
        <v>45944</v>
      </c>
      <c r="C42" t="s">
        <v>102</v>
      </c>
      <c r="D42" t="s">
        <v>11</v>
      </c>
      <c r="E42" s="9">
        <v>0.37013888888888891</v>
      </c>
      <c r="F42" s="9">
        <v>0.39097222222222222</v>
      </c>
      <c r="G42">
        <v>55.4</v>
      </c>
      <c r="H42">
        <v>55.4</v>
      </c>
      <c r="I42">
        <v>4.3</v>
      </c>
      <c r="J42">
        <v>2</v>
      </c>
      <c r="K42" t="s">
        <v>103</v>
      </c>
      <c r="L42">
        <v>100</v>
      </c>
      <c r="M42">
        <v>15</v>
      </c>
      <c r="N42" t="s">
        <v>105</v>
      </c>
      <c r="O42" t="s">
        <v>105</v>
      </c>
      <c r="P42" t="s">
        <v>105</v>
      </c>
      <c r="Q42" t="s">
        <v>113</v>
      </c>
    </row>
    <row r="43" spans="1:18">
      <c r="A43" t="s">
        <v>122</v>
      </c>
      <c r="B43" s="10">
        <v>45944</v>
      </c>
      <c r="C43" t="s">
        <v>102</v>
      </c>
      <c r="D43" t="s">
        <v>14</v>
      </c>
      <c r="E43" s="9">
        <v>0.39930555555555558</v>
      </c>
      <c r="F43" s="9">
        <v>0.41875000000000001</v>
      </c>
      <c r="G43">
        <v>58.3</v>
      </c>
      <c r="H43">
        <v>58.3</v>
      </c>
      <c r="I43">
        <v>1.2</v>
      </c>
      <c r="J43">
        <v>2</v>
      </c>
      <c r="K43" t="s">
        <v>103</v>
      </c>
      <c r="L43">
        <v>100</v>
      </c>
      <c r="M43">
        <v>5</v>
      </c>
      <c r="N43" t="s">
        <v>105</v>
      </c>
      <c r="O43" t="s">
        <v>105</v>
      </c>
      <c r="P43" t="s">
        <v>105</v>
      </c>
      <c r="Q43" t="s">
        <v>113</v>
      </c>
    </row>
    <row r="44" spans="1:18">
      <c r="A44" t="s">
        <v>122</v>
      </c>
      <c r="B44" s="10">
        <v>45944</v>
      </c>
      <c r="C44" t="s">
        <v>102</v>
      </c>
      <c r="D44" t="s">
        <v>20</v>
      </c>
      <c r="E44" s="9">
        <v>0.38958333333333334</v>
      </c>
      <c r="F44" s="9">
        <v>0.41666666666666669</v>
      </c>
      <c r="G44">
        <v>58.7</v>
      </c>
      <c r="H44">
        <v>58.7</v>
      </c>
      <c r="I44">
        <v>1.7</v>
      </c>
      <c r="J44">
        <v>1</v>
      </c>
      <c r="K44" t="s">
        <v>103</v>
      </c>
      <c r="L44">
        <v>100</v>
      </c>
      <c r="M44">
        <v>5</v>
      </c>
      <c r="N44" t="s">
        <v>110</v>
      </c>
      <c r="O44" t="s">
        <v>110</v>
      </c>
      <c r="P44" t="s">
        <v>105</v>
      </c>
      <c r="Q44" t="s">
        <v>113</v>
      </c>
      <c r="R44" s="14"/>
    </row>
    <row r="45" spans="1:18">
      <c r="A45" t="s">
        <v>122</v>
      </c>
      <c r="B45" s="10">
        <v>45944</v>
      </c>
      <c r="C45" t="s">
        <v>102</v>
      </c>
      <c r="D45" t="s">
        <v>17</v>
      </c>
      <c r="E45" s="9">
        <v>0.3576388888888889</v>
      </c>
      <c r="F45" s="9">
        <v>0.38194444444444442</v>
      </c>
      <c r="G45">
        <v>58.1</v>
      </c>
      <c r="H45">
        <v>58.1</v>
      </c>
      <c r="I45">
        <v>0.8</v>
      </c>
      <c r="J45">
        <v>1</v>
      </c>
      <c r="K45" t="s">
        <v>103</v>
      </c>
      <c r="L45">
        <v>100</v>
      </c>
      <c r="M45">
        <v>10</v>
      </c>
      <c r="N45" t="s">
        <v>110</v>
      </c>
      <c r="O45" t="s">
        <v>110</v>
      </c>
      <c r="P45" t="s">
        <v>105</v>
      </c>
      <c r="Q45" t="s">
        <v>113</v>
      </c>
      <c r="R45" s="17"/>
    </row>
    <row r="46" spans="1:18">
      <c r="A46" t="s">
        <v>122</v>
      </c>
      <c r="B46" s="10">
        <v>45944</v>
      </c>
      <c r="C46" t="s">
        <v>107</v>
      </c>
      <c r="D46" t="s">
        <v>11</v>
      </c>
      <c r="E46" s="9">
        <v>0.61458333333333337</v>
      </c>
      <c r="F46" s="9">
        <v>0.62847222222222221</v>
      </c>
      <c r="G46">
        <v>65.099999999999994</v>
      </c>
      <c r="H46">
        <v>65.099999999999994</v>
      </c>
      <c r="I46">
        <v>1.6</v>
      </c>
      <c r="J46">
        <v>1</v>
      </c>
      <c r="K46" t="s">
        <v>103</v>
      </c>
      <c r="L46">
        <v>100</v>
      </c>
      <c r="M46">
        <v>15</v>
      </c>
      <c r="N46" t="s">
        <v>105</v>
      </c>
      <c r="O46" t="s">
        <v>105</v>
      </c>
      <c r="P46" t="s">
        <v>105</v>
      </c>
      <c r="Q46" t="s">
        <v>113</v>
      </c>
    </row>
    <row r="47" spans="1:18">
      <c r="A47" t="s">
        <v>122</v>
      </c>
      <c r="B47" s="10">
        <v>45944</v>
      </c>
      <c r="C47" t="s">
        <v>107</v>
      </c>
      <c r="D47" t="s">
        <v>14</v>
      </c>
      <c r="E47" s="9">
        <v>0.63402777777777775</v>
      </c>
      <c r="F47" s="9">
        <v>0.6479166666666667</v>
      </c>
      <c r="G47">
        <v>63.3</v>
      </c>
      <c r="H47">
        <v>63.3</v>
      </c>
      <c r="I47">
        <v>0.7</v>
      </c>
      <c r="J47">
        <v>0</v>
      </c>
      <c r="K47" t="s">
        <v>103</v>
      </c>
      <c r="L47">
        <v>100</v>
      </c>
      <c r="M47">
        <v>5</v>
      </c>
      <c r="N47" t="s">
        <v>105</v>
      </c>
      <c r="O47" t="s">
        <v>105</v>
      </c>
      <c r="P47" t="s">
        <v>105</v>
      </c>
      <c r="Q47" t="s">
        <v>113</v>
      </c>
    </row>
    <row r="48" spans="1:18">
      <c r="A48" t="s">
        <v>122</v>
      </c>
      <c r="B48" s="10">
        <v>45944</v>
      </c>
      <c r="C48" t="s">
        <v>107</v>
      </c>
      <c r="D48" t="s">
        <v>20</v>
      </c>
      <c r="E48" s="9">
        <v>0.5625</v>
      </c>
      <c r="F48" s="9">
        <v>0.57708333333333328</v>
      </c>
      <c r="G48">
        <v>63.7</v>
      </c>
      <c r="H48">
        <v>63.7</v>
      </c>
      <c r="I48">
        <v>2.6</v>
      </c>
      <c r="J48">
        <v>1</v>
      </c>
      <c r="K48" t="s">
        <v>103</v>
      </c>
      <c r="L48">
        <v>100</v>
      </c>
      <c r="M48">
        <v>5</v>
      </c>
      <c r="N48" t="s">
        <v>110</v>
      </c>
      <c r="O48" t="s">
        <v>110</v>
      </c>
      <c r="P48" t="s">
        <v>105</v>
      </c>
      <c r="Q48" t="s">
        <v>113</v>
      </c>
      <c r="R48" s="17"/>
    </row>
    <row r="49" spans="1:18">
      <c r="A49" t="s">
        <v>122</v>
      </c>
      <c r="B49" s="10">
        <v>45944</v>
      </c>
      <c r="C49" t="s">
        <v>107</v>
      </c>
      <c r="D49" t="s">
        <v>17</v>
      </c>
      <c r="E49" s="9">
        <v>0.53472222222222221</v>
      </c>
      <c r="F49" s="9">
        <v>0.54722222222222228</v>
      </c>
      <c r="G49">
        <v>65.400000000000006</v>
      </c>
      <c r="H49">
        <v>65.400000000000006</v>
      </c>
      <c r="I49">
        <v>2.2000000000000002</v>
      </c>
      <c r="J49">
        <v>1</v>
      </c>
      <c r="K49" t="s">
        <v>103</v>
      </c>
      <c r="L49">
        <v>100</v>
      </c>
      <c r="M49">
        <v>10</v>
      </c>
      <c r="N49" t="s">
        <v>110</v>
      </c>
      <c r="O49" t="s">
        <v>110</v>
      </c>
      <c r="P49" t="s">
        <v>105</v>
      </c>
      <c r="Q49" t="s">
        <v>113</v>
      </c>
      <c r="R49" s="1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39B19-1F54-4E02-8646-1FFD5B0FEA0E}">
  <dimension ref="A1:I257"/>
  <sheetViews>
    <sheetView tabSelected="1" workbookViewId="0">
      <pane ySplit="1" topLeftCell="A2" activePane="bottomLeft" state="frozen"/>
      <selection pane="bottomLeft" activeCell="D1" sqref="D1:D1048576"/>
    </sheetView>
  </sheetViews>
  <sheetFormatPr defaultRowHeight="15"/>
  <cols>
    <col min="1" max="1" width="15" customWidth="1"/>
    <col min="2" max="2" width="11.140625" bestFit="1" customWidth="1"/>
    <col min="4" max="4" width="29.42578125" style="87" customWidth="1"/>
    <col min="5" max="5" width="22.28515625" customWidth="1"/>
    <col min="6" max="6" width="14.28515625" customWidth="1"/>
    <col min="7" max="7" width="15.28515625" customWidth="1"/>
    <col min="9" max="9" width="50.85546875" customWidth="1"/>
  </cols>
  <sheetData>
    <row r="1" spans="1:9">
      <c r="A1" s="1" t="s">
        <v>123</v>
      </c>
      <c r="B1" s="3" t="s">
        <v>124</v>
      </c>
      <c r="C1" s="1" t="s">
        <v>125</v>
      </c>
      <c r="D1" s="86" t="s">
        <v>126</v>
      </c>
      <c r="E1" s="1" t="s">
        <v>127</v>
      </c>
      <c r="F1" s="1" t="s">
        <v>128</v>
      </c>
      <c r="G1" s="1" t="s">
        <v>129</v>
      </c>
      <c r="H1" s="1" t="s">
        <v>99</v>
      </c>
      <c r="I1" s="1" t="s">
        <v>130</v>
      </c>
    </row>
    <row r="2" spans="1:9" ht="15.75" customHeight="1">
      <c r="A2" t="s">
        <v>101</v>
      </c>
      <c r="B2" s="10">
        <v>45790</v>
      </c>
      <c r="C2" t="s">
        <v>11</v>
      </c>
      <c r="D2" s="87" t="s">
        <v>131</v>
      </c>
      <c r="E2" s="14" t="str">
        <f>VLOOKUP(D2, VegList!A:B,2,FALSE)</f>
        <v>white_clover</v>
      </c>
      <c r="F2">
        <v>50</v>
      </c>
      <c r="G2" t="s">
        <v>105</v>
      </c>
      <c r="H2" t="s">
        <v>106</v>
      </c>
    </row>
    <row r="3" spans="1:9">
      <c r="A3" t="s">
        <v>101</v>
      </c>
      <c r="B3" s="10">
        <v>45790</v>
      </c>
      <c r="C3" t="s">
        <v>11</v>
      </c>
      <c r="D3" s="87" t="s">
        <v>132</v>
      </c>
      <c r="E3" s="14" t="str">
        <f>VLOOKUP(D3, VegList!A:B,2,FALSE)</f>
        <v>red_clover</v>
      </c>
      <c r="F3">
        <v>40</v>
      </c>
      <c r="G3" t="s">
        <v>105</v>
      </c>
      <c r="H3" t="s">
        <v>106</v>
      </c>
    </row>
    <row r="4" spans="1:9">
      <c r="A4" t="s">
        <v>101</v>
      </c>
      <c r="B4" s="10">
        <v>45790</v>
      </c>
      <c r="C4" t="s">
        <v>11</v>
      </c>
      <c r="D4" s="87" t="s">
        <v>133</v>
      </c>
      <c r="E4" s="14" t="str">
        <f>VLOOKUP(D4, VegList!A:B,2,FALSE)</f>
        <v>vetches</v>
      </c>
      <c r="F4">
        <v>1</v>
      </c>
      <c r="G4" t="s">
        <v>105</v>
      </c>
      <c r="H4" t="s">
        <v>106</v>
      </c>
    </row>
    <row r="5" spans="1:9">
      <c r="A5" t="s">
        <v>101</v>
      </c>
      <c r="B5" s="10">
        <v>45790</v>
      </c>
      <c r="C5" t="s">
        <v>11</v>
      </c>
      <c r="D5" s="87" t="s">
        <v>134</v>
      </c>
      <c r="E5" s="14" t="str">
        <f>VLOOKUP(D5, VegList!A:B,2,FALSE)</f>
        <v>medics</v>
      </c>
      <c r="F5">
        <v>6</v>
      </c>
      <c r="G5" t="s">
        <v>105</v>
      </c>
      <c r="H5" t="s">
        <v>106</v>
      </c>
      <c r="I5" t="s">
        <v>135</v>
      </c>
    </row>
    <row r="6" spans="1:9">
      <c r="A6" t="s">
        <v>101</v>
      </c>
      <c r="B6" s="10">
        <v>45790</v>
      </c>
      <c r="C6" t="s">
        <v>11</v>
      </c>
      <c r="D6" s="87" t="s">
        <v>134</v>
      </c>
      <c r="E6" s="14" t="str">
        <f>VLOOKUP(D6, VegList!A:B,2,FALSE)</f>
        <v>medics</v>
      </c>
      <c r="F6">
        <v>2</v>
      </c>
      <c r="G6" t="s">
        <v>105</v>
      </c>
      <c r="H6" t="s">
        <v>106</v>
      </c>
      <c r="I6" t="s">
        <v>136</v>
      </c>
    </row>
    <row r="7" spans="1:9">
      <c r="A7" t="s">
        <v>101</v>
      </c>
      <c r="B7" s="10">
        <v>45790</v>
      </c>
      <c r="C7" t="s">
        <v>11</v>
      </c>
      <c r="D7" s="87" t="s">
        <v>137</v>
      </c>
      <c r="E7" s="14" t="str">
        <f>VLOOKUP(D7, VegList!A:B,2,FALSE)</f>
        <v>field_bindweed</v>
      </c>
      <c r="F7">
        <v>1</v>
      </c>
      <c r="G7" t="s">
        <v>105</v>
      </c>
      <c r="H7" t="s">
        <v>106</v>
      </c>
    </row>
    <row r="8" spans="1:9">
      <c r="A8" t="s">
        <v>101</v>
      </c>
      <c r="B8" s="10">
        <v>45790</v>
      </c>
      <c r="C8" t="s">
        <v>14</v>
      </c>
      <c r="D8" s="87" t="s">
        <v>138</v>
      </c>
      <c r="E8" s="14" t="str">
        <f>VLOOKUP(D8, VegList!A:B,2,FALSE)</f>
        <v>bedstraws</v>
      </c>
      <c r="F8">
        <v>85</v>
      </c>
      <c r="G8" t="s">
        <v>105</v>
      </c>
      <c r="H8" t="s">
        <v>106</v>
      </c>
      <c r="I8" t="s">
        <v>139</v>
      </c>
    </row>
    <row r="9" spans="1:9">
      <c r="A9" t="s">
        <v>101</v>
      </c>
      <c r="B9" s="10">
        <v>45790</v>
      </c>
      <c r="C9" t="s">
        <v>14</v>
      </c>
      <c r="D9" s="87" t="s">
        <v>140</v>
      </c>
      <c r="E9" s="14" t="str">
        <f>VLOOKUP(D9, VegList!A:B,2,FALSE)</f>
        <v>grasses</v>
      </c>
      <c r="F9">
        <v>4</v>
      </c>
      <c r="G9" t="s">
        <v>105</v>
      </c>
      <c r="H9" t="s">
        <v>106</v>
      </c>
    </row>
    <row r="10" spans="1:9">
      <c r="A10" t="s">
        <v>101</v>
      </c>
      <c r="B10" s="10">
        <v>45790</v>
      </c>
      <c r="C10" t="s">
        <v>14</v>
      </c>
      <c r="D10" s="87" t="s">
        <v>133</v>
      </c>
      <c r="E10" s="14" t="str">
        <f>VLOOKUP(D10, VegList!A:B,2,FALSE)</f>
        <v>vetches</v>
      </c>
      <c r="F10">
        <v>10</v>
      </c>
      <c r="G10" t="s">
        <v>105</v>
      </c>
      <c r="H10" t="s">
        <v>106</v>
      </c>
    </row>
    <row r="11" spans="1:9">
      <c r="A11" t="s">
        <v>101</v>
      </c>
      <c r="B11" s="10">
        <v>45790</v>
      </c>
      <c r="C11" t="s">
        <v>14</v>
      </c>
      <c r="D11" s="87" t="s">
        <v>141</v>
      </c>
      <c r="E11" s="14" t="str">
        <f>VLOOKUP(D11, VegList!A:B,2,FALSE)</f>
        <v>red_deadnettle</v>
      </c>
      <c r="F11">
        <v>1</v>
      </c>
      <c r="G11" t="s">
        <v>105</v>
      </c>
      <c r="H11" t="s">
        <v>106</v>
      </c>
    </row>
    <row r="12" spans="1:9">
      <c r="A12" t="s">
        <v>101</v>
      </c>
      <c r="B12" s="10">
        <v>45797</v>
      </c>
      <c r="C12" t="s">
        <v>17</v>
      </c>
      <c r="D12" s="88" t="s">
        <v>142</v>
      </c>
      <c r="E12" s="14" t="str">
        <f>VLOOKUP(D12, VegList!A:B,2,FALSE)</f>
        <v>bluejacket</v>
      </c>
      <c r="F12">
        <v>15</v>
      </c>
      <c r="G12" t="s">
        <v>105</v>
      </c>
      <c r="H12" t="s">
        <v>106</v>
      </c>
    </row>
    <row r="13" spans="1:9">
      <c r="A13" t="s">
        <v>101</v>
      </c>
      <c r="B13" s="10">
        <v>45797</v>
      </c>
      <c r="C13" t="s">
        <v>17</v>
      </c>
      <c r="D13" s="87" t="s">
        <v>143</v>
      </c>
      <c r="E13" s="14" t="str">
        <f>VLOOKUP(D13, VegList!A:B,2,FALSE)</f>
        <v>foxglove_beardtongue</v>
      </c>
      <c r="F13">
        <v>20</v>
      </c>
      <c r="G13" t="s">
        <v>105</v>
      </c>
      <c r="H13" t="s">
        <v>106</v>
      </c>
    </row>
    <row r="14" spans="1:9">
      <c r="A14" t="s">
        <v>101</v>
      </c>
      <c r="B14" s="10">
        <v>45797</v>
      </c>
      <c r="C14" t="s">
        <v>17</v>
      </c>
      <c r="D14" s="87" t="s">
        <v>144</v>
      </c>
      <c r="E14" s="14" t="str">
        <f>VLOOKUP(D14, VegList!A:B,2,FALSE)</f>
        <v>spiderworts</v>
      </c>
      <c r="F14">
        <v>10</v>
      </c>
      <c r="G14" t="s">
        <v>105</v>
      </c>
      <c r="H14" t="s">
        <v>106</v>
      </c>
    </row>
    <row r="15" spans="1:9">
      <c r="A15" t="s">
        <v>101</v>
      </c>
      <c r="B15" s="10">
        <v>45797</v>
      </c>
      <c r="C15" t="s">
        <v>17</v>
      </c>
      <c r="D15" s="87" t="s">
        <v>145</v>
      </c>
      <c r="E15" s="14" t="str">
        <f>VLOOKUP(D15, VegList!A:B,2,FALSE)</f>
        <v>yellow_wild_indigo</v>
      </c>
      <c r="F15">
        <v>5</v>
      </c>
      <c r="G15" t="s">
        <v>105</v>
      </c>
      <c r="H15" t="s">
        <v>106</v>
      </c>
    </row>
    <row r="16" spans="1:9" ht="18" customHeight="1">
      <c r="A16" t="s">
        <v>101</v>
      </c>
      <c r="B16" s="10">
        <v>45797</v>
      </c>
      <c r="C16" t="s">
        <v>17</v>
      </c>
      <c r="D16" s="89" t="s">
        <v>146</v>
      </c>
      <c r="E16" s="14" t="str">
        <f>VLOOKUP(D16, VegList!A:B,2,FALSE)</f>
        <v>star_of_bethlehem</v>
      </c>
      <c r="F16">
        <v>1</v>
      </c>
      <c r="G16" t="s">
        <v>105</v>
      </c>
      <c r="H16" t="s">
        <v>106</v>
      </c>
    </row>
    <row r="17" spans="1:9">
      <c r="A17" t="s">
        <v>101</v>
      </c>
      <c r="B17" s="10">
        <v>45797</v>
      </c>
      <c r="C17" t="s">
        <v>17</v>
      </c>
      <c r="D17" s="87" t="s">
        <v>147</v>
      </c>
      <c r="E17" s="14" t="str">
        <f>VLOOKUP(D17, VegList!A:B,2,FALSE)</f>
        <v>golden_alexanders</v>
      </c>
      <c r="F17">
        <v>15</v>
      </c>
      <c r="G17" t="s">
        <v>105</v>
      </c>
      <c r="H17" t="s">
        <v>106</v>
      </c>
    </row>
    <row r="18" spans="1:9">
      <c r="A18" t="s">
        <v>101</v>
      </c>
      <c r="B18" s="10">
        <v>45797</v>
      </c>
      <c r="C18" t="s">
        <v>17</v>
      </c>
      <c r="D18" s="87" t="s">
        <v>145</v>
      </c>
      <c r="E18" s="14" t="str">
        <f>VLOOKUP(D18, VegList!A:B,2,FALSE)</f>
        <v>yellow_wild_indigo</v>
      </c>
      <c r="F18">
        <v>4</v>
      </c>
      <c r="G18" t="s">
        <v>105</v>
      </c>
      <c r="H18" t="s">
        <v>106</v>
      </c>
    </row>
    <row r="19" spans="1:9">
      <c r="A19" t="s">
        <v>101</v>
      </c>
      <c r="B19" s="10">
        <v>45797</v>
      </c>
      <c r="C19" t="s">
        <v>17</v>
      </c>
      <c r="D19" s="87" t="s">
        <v>148</v>
      </c>
      <c r="E19" s="14" t="str">
        <f>VLOOKUP(D19, VegList!A:B,2,FALSE)</f>
        <v>eastern_red_columbine</v>
      </c>
      <c r="F19">
        <v>10</v>
      </c>
      <c r="G19" t="s">
        <v>105</v>
      </c>
      <c r="H19" t="s">
        <v>106</v>
      </c>
    </row>
    <row r="20" spans="1:9">
      <c r="A20" t="s">
        <v>101</v>
      </c>
      <c r="B20" s="10">
        <v>45797</v>
      </c>
      <c r="C20" t="s">
        <v>17</v>
      </c>
      <c r="D20" s="87" t="s">
        <v>149</v>
      </c>
      <c r="E20" s="14" t="str">
        <f>VLOOKUP(D20, VegList!A2:B252,2,FALSE)</f>
        <v>wild_bergamot</v>
      </c>
      <c r="F20">
        <v>10</v>
      </c>
      <c r="G20" t="s">
        <v>105</v>
      </c>
      <c r="H20" t="s">
        <v>106</v>
      </c>
    </row>
    <row r="21" spans="1:9">
      <c r="A21" t="s">
        <v>101</v>
      </c>
      <c r="B21" s="10">
        <v>45797</v>
      </c>
      <c r="C21" t="s">
        <v>17</v>
      </c>
      <c r="D21" s="87" t="s">
        <v>150</v>
      </c>
      <c r="E21" s="14" t="str">
        <f>VLOOKUP(D21, VegList!A:B,2,FALSE)</f>
        <v>eastern_bluestar</v>
      </c>
      <c r="F21">
        <v>5</v>
      </c>
      <c r="G21" t="s">
        <v>105</v>
      </c>
      <c r="H21" t="s">
        <v>106</v>
      </c>
    </row>
    <row r="22" spans="1:9">
      <c r="A22" t="s">
        <v>101</v>
      </c>
      <c r="B22" s="10">
        <v>45797</v>
      </c>
      <c r="C22" t="s">
        <v>17</v>
      </c>
      <c r="D22" s="87" t="s">
        <v>151</v>
      </c>
      <c r="E22" s="14" t="str">
        <f>VLOOKUP(D22, VegList!A:B,2,FALSE)</f>
        <v>hubrichts_bluestar</v>
      </c>
      <c r="F22">
        <v>5</v>
      </c>
      <c r="G22" t="s">
        <v>105</v>
      </c>
      <c r="H22" t="s">
        <v>106</v>
      </c>
    </row>
    <row r="23" spans="1:9">
      <c r="A23" t="s">
        <v>101</v>
      </c>
      <c r="B23" s="10">
        <v>45797</v>
      </c>
      <c r="C23" t="s">
        <v>20</v>
      </c>
      <c r="D23" s="87" t="s">
        <v>152</v>
      </c>
      <c r="E23" s="14" t="str">
        <f>VLOOKUP(D23, VegList!A:B,2,FALSE)</f>
        <v>wild_garlics</v>
      </c>
      <c r="F23">
        <v>5</v>
      </c>
      <c r="G23" t="s">
        <v>105</v>
      </c>
      <c r="H23" t="s">
        <v>106</v>
      </c>
    </row>
    <row r="24" spans="1:9">
      <c r="A24" t="s">
        <v>101</v>
      </c>
      <c r="B24" s="10">
        <v>45797</v>
      </c>
      <c r="C24" t="s">
        <v>20</v>
      </c>
      <c r="D24" s="87" t="s">
        <v>150</v>
      </c>
      <c r="E24" s="14" t="str">
        <f>VLOOKUP(D24, VegList!A:B,2,FALSE)</f>
        <v>eastern_bluestar</v>
      </c>
      <c r="F24">
        <v>10</v>
      </c>
      <c r="G24" t="s">
        <v>105</v>
      </c>
      <c r="H24" t="s">
        <v>106</v>
      </c>
    </row>
    <row r="25" spans="1:9">
      <c r="A25" t="s">
        <v>101</v>
      </c>
      <c r="B25" s="10">
        <v>45797</v>
      </c>
      <c r="C25" t="s">
        <v>20</v>
      </c>
      <c r="D25" s="87" t="s">
        <v>153</v>
      </c>
      <c r="E25" s="14" t="str">
        <f>VLOOKUP(D25, VegList!A:B,2,FALSE)</f>
        <v>catmint</v>
      </c>
      <c r="F25">
        <v>50</v>
      </c>
      <c r="G25" t="s">
        <v>105</v>
      </c>
      <c r="H25" t="s">
        <v>106</v>
      </c>
    </row>
    <row r="26" spans="1:9">
      <c r="A26" t="s">
        <v>101</v>
      </c>
      <c r="B26" s="10">
        <v>45797</v>
      </c>
      <c r="C26" t="s">
        <v>20</v>
      </c>
      <c r="D26" s="87" t="s">
        <v>152</v>
      </c>
      <c r="E26" s="14" t="str">
        <f>VLOOKUP(D26, VegList!A:B,2,FALSE)</f>
        <v>wild_garlics</v>
      </c>
      <c r="F26">
        <v>5</v>
      </c>
      <c r="G26" t="s">
        <v>105</v>
      </c>
      <c r="H26" t="s">
        <v>106</v>
      </c>
      <c r="I26" t="s">
        <v>154</v>
      </c>
    </row>
    <row r="27" spans="1:9">
      <c r="A27" t="s">
        <v>101</v>
      </c>
      <c r="B27" s="10">
        <v>45797</v>
      </c>
      <c r="C27" t="s">
        <v>20</v>
      </c>
      <c r="D27" s="87" t="s">
        <v>155</v>
      </c>
      <c r="E27" s="14" t="str">
        <f>VLOOKUP(D27, VegList!A:B,2,FALSE)</f>
        <v>blue_false_indigo</v>
      </c>
      <c r="F27">
        <v>15</v>
      </c>
      <c r="G27" t="s">
        <v>105</v>
      </c>
      <c r="H27" t="s">
        <v>106</v>
      </c>
    </row>
    <row r="28" spans="1:9">
      <c r="A28" t="s">
        <v>101</v>
      </c>
      <c r="B28" s="10">
        <v>45797</v>
      </c>
      <c r="C28" t="s">
        <v>20</v>
      </c>
      <c r="D28" s="87" t="s">
        <v>155</v>
      </c>
      <c r="E28" s="14" t="str">
        <f>VLOOKUP(D28, VegList!A:B,2,FALSE)</f>
        <v>blue_false_indigo</v>
      </c>
      <c r="F28">
        <v>10</v>
      </c>
      <c r="G28" t="s">
        <v>105</v>
      </c>
      <c r="H28" t="s">
        <v>106</v>
      </c>
      <c r="I28" t="s">
        <v>156</v>
      </c>
    </row>
    <row r="29" spans="1:9">
      <c r="A29" t="s">
        <v>101</v>
      </c>
      <c r="B29" s="10">
        <v>45797</v>
      </c>
      <c r="C29" t="s">
        <v>20</v>
      </c>
      <c r="D29" s="87" t="s">
        <v>151</v>
      </c>
      <c r="E29" s="14" t="str">
        <f>VLOOKUP(D29, VegList!A:B,2,FALSE)</f>
        <v>hubrichts_bluestar</v>
      </c>
      <c r="F29">
        <v>5</v>
      </c>
      <c r="G29" t="s">
        <v>105</v>
      </c>
      <c r="H29" t="s">
        <v>106</v>
      </c>
    </row>
    <row r="30" spans="1:9">
      <c r="A30" t="s">
        <v>111</v>
      </c>
      <c r="B30" s="10">
        <v>45819</v>
      </c>
      <c r="C30" t="s">
        <v>11</v>
      </c>
      <c r="D30" s="87" t="s">
        <v>132</v>
      </c>
      <c r="E30" s="14" t="str">
        <f>VLOOKUP(D30, VegList!A:B,2,FALSE)</f>
        <v>red_clover</v>
      </c>
      <c r="F30">
        <v>30</v>
      </c>
      <c r="G30" t="s">
        <v>105</v>
      </c>
      <c r="H30" t="s">
        <v>113</v>
      </c>
    </row>
    <row r="31" spans="1:9">
      <c r="A31" t="s">
        <v>111</v>
      </c>
      <c r="B31" s="10">
        <v>45819</v>
      </c>
      <c r="C31" t="s">
        <v>11</v>
      </c>
      <c r="D31" s="87" t="s">
        <v>131</v>
      </c>
      <c r="E31" s="14" t="str">
        <f>VLOOKUP(D31, VegList!A:B,2,FALSE)</f>
        <v>white_clover</v>
      </c>
      <c r="F31">
        <v>40</v>
      </c>
      <c r="G31" t="s">
        <v>105</v>
      </c>
      <c r="H31" t="s">
        <v>113</v>
      </c>
    </row>
    <row r="32" spans="1:9">
      <c r="A32" t="s">
        <v>111</v>
      </c>
      <c r="B32" s="10">
        <v>45819</v>
      </c>
      <c r="C32" t="s">
        <v>11</v>
      </c>
      <c r="D32" s="87" t="s">
        <v>137</v>
      </c>
      <c r="E32" s="14" t="str">
        <f>VLOOKUP(D32, VegList!A:B,2,FALSE)</f>
        <v>field_bindweed</v>
      </c>
      <c r="F32">
        <v>16</v>
      </c>
      <c r="G32" t="s">
        <v>105</v>
      </c>
      <c r="H32" t="s">
        <v>113</v>
      </c>
    </row>
    <row r="33" spans="1:9">
      <c r="A33" t="s">
        <v>111</v>
      </c>
      <c r="B33" s="10">
        <v>45819</v>
      </c>
      <c r="C33" t="s">
        <v>11</v>
      </c>
      <c r="D33" s="87" t="s">
        <v>157</v>
      </c>
      <c r="E33" s="14" t="str">
        <f>VLOOKUP(D33, VegList!A:B,2,FALSE)</f>
        <v>coneflowers</v>
      </c>
      <c r="F33">
        <v>10</v>
      </c>
      <c r="G33" t="s">
        <v>105</v>
      </c>
      <c r="H33" t="s">
        <v>113</v>
      </c>
    </row>
    <row r="34" spans="1:9">
      <c r="A34" t="s">
        <v>111</v>
      </c>
      <c r="B34" s="10">
        <v>45819</v>
      </c>
      <c r="C34" t="s">
        <v>11</v>
      </c>
      <c r="D34" s="87" t="s">
        <v>158</v>
      </c>
      <c r="E34" s="14" t="str">
        <f>VLOOKUP(D34, VegList!A:B,2,FALSE)</f>
        <v>tickseeds</v>
      </c>
      <c r="F34">
        <v>1</v>
      </c>
      <c r="G34" t="s">
        <v>105</v>
      </c>
      <c r="H34" t="s">
        <v>113</v>
      </c>
      <c r="I34" t="s">
        <v>159</v>
      </c>
    </row>
    <row r="35" spans="1:9">
      <c r="A35" t="s">
        <v>111</v>
      </c>
      <c r="B35" s="10">
        <v>45819</v>
      </c>
      <c r="C35" t="s">
        <v>11</v>
      </c>
      <c r="D35" s="87" t="s">
        <v>134</v>
      </c>
      <c r="E35" s="14" t="str">
        <f>VLOOKUP(D35, VegList!A:B,2,FALSE)</f>
        <v>medics</v>
      </c>
      <c r="F35">
        <v>1</v>
      </c>
      <c r="G35" t="s">
        <v>105</v>
      </c>
      <c r="H35" t="s">
        <v>113</v>
      </c>
      <c r="I35" t="s">
        <v>135</v>
      </c>
    </row>
    <row r="36" spans="1:9">
      <c r="A36" t="s">
        <v>111</v>
      </c>
      <c r="B36" s="10">
        <v>45819</v>
      </c>
      <c r="C36" t="s">
        <v>11</v>
      </c>
      <c r="D36" s="87" t="s">
        <v>160</v>
      </c>
      <c r="E36" s="14" t="str">
        <f>VLOOKUP(D36, VegList!A:B,2,FALSE)</f>
        <v>alfalfa</v>
      </c>
      <c r="F36">
        <v>1</v>
      </c>
      <c r="G36" t="s">
        <v>105</v>
      </c>
      <c r="H36" t="s">
        <v>113</v>
      </c>
      <c r="I36" t="s">
        <v>161</v>
      </c>
    </row>
    <row r="37" spans="1:9">
      <c r="A37" t="s">
        <v>111</v>
      </c>
      <c r="B37" s="10">
        <v>45819</v>
      </c>
      <c r="C37" t="s">
        <v>11</v>
      </c>
      <c r="D37" s="87" t="s">
        <v>162</v>
      </c>
      <c r="E37" s="14" t="str">
        <f>VLOOKUP(D37, VegList!A:B,2,FALSE)</f>
        <v>purple_crownvetch</v>
      </c>
      <c r="F37">
        <v>1</v>
      </c>
      <c r="G37" t="s">
        <v>105</v>
      </c>
      <c r="H37" t="s">
        <v>113</v>
      </c>
    </row>
    <row r="38" spans="1:9">
      <c r="A38" t="s">
        <v>111</v>
      </c>
      <c r="B38" s="10">
        <v>45819</v>
      </c>
      <c r="C38" t="s">
        <v>14</v>
      </c>
      <c r="D38" s="87" t="s">
        <v>160</v>
      </c>
      <c r="E38" s="14" t="str">
        <f>VLOOKUP(D38, VegList!A:B,2,FALSE)</f>
        <v>alfalfa</v>
      </c>
      <c r="F38">
        <v>40</v>
      </c>
      <c r="G38" t="s">
        <v>105</v>
      </c>
      <c r="H38" t="s">
        <v>113</v>
      </c>
      <c r="I38" t="s">
        <v>163</v>
      </c>
    </row>
    <row r="39" spans="1:9">
      <c r="A39" t="s">
        <v>111</v>
      </c>
      <c r="B39" s="10">
        <v>45819</v>
      </c>
      <c r="C39" t="s">
        <v>14</v>
      </c>
      <c r="D39" s="87" t="s">
        <v>142</v>
      </c>
      <c r="E39" s="14" t="str">
        <f>VLOOKUP(D39, VegList!A:B,2,FALSE)</f>
        <v>bluejacket</v>
      </c>
      <c r="F39">
        <v>30</v>
      </c>
      <c r="G39" t="s">
        <v>105</v>
      </c>
      <c r="H39" t="s">
        <v>113</v>
      </c>
    </row>
    <row r="40" spans="1:9">
      <c r="A40" t="s">
        <v>111</v>
      </c>
      <c r="B40" s="10">
        <v>45819</v>
      </c>
      <c r="C40" t="s">
        <v>14</v>
      </c>
      <c r="D40" s="87" t="s">
        <v>134</v>
      </c>
      <c r="E40" s="14" t="str">
        <f>VLOOKUP(D40, VegList!A:B,2,FALSE)</f>
        <v>medics</v>
      </c>
      <c r="F40">
        <v>20</v>
      </c>
      <c r="G40" t="s">
        <v>105</v>
      </c>
      <c r="H40" t="s">
        <v>113</v>
      </c>
      <c r="I40" t="s">
        <v>135</v>
      </c>
    </row>
    <row r="41" spans="1:9">
      <c r="A41" t="s">
        <v>111</v>
      </c>
      <c r="B41" s="10">
        <v>45819</v>
      </c>
      <c r="C41" t="s">
        <v>14</v>
      </c>
      <c r="D41" s="87" t="s">
        <v>164</v>
      </c>
      <c r="E41" s="14" t="str">
        <f>VLOOKUP(D41, VegList!A:B,2,FALSE)</f>
        <v>cinquefoils</v>
      </c>
      <c r="F41">
        <v>2</v>
      </c>
      <c r="G41" t="s">
        <v>105</v>
      </c>
      <c r="H41" t="s">
        <v>113</v>
      </c>
      <c r="I41" t="s">
        <v>165</v>
      </c>
    </row>
    <row r="42" spans="1:9">
      <c r="A42" t="s">
        <v>111</v>
      </c>
      <c r="B42" s="10">
        <v>45819</v>
      </c>
      <c r="C42" t="s">
        <v>14</v>
      </c>
      <c r="D42" s="87" t="s">
        <v>137</v>
      </c>
      <c r="E42" s="14" t="str">
        <f>VLOOKUP(D42, VegList!A:B,2,FALSE)</f>
        <v>field_bindweed</v>
      </c>
      <c r="F42">
        <v>5</v>
      </c>
      <c r="G42" t="s">
        <v>105</v>
      </c>
      <c r="H42" t="s">
        <v>113</v>
      </c>
    </row>
    <row r="43" spans="1:9">
      <c r="A43" t="s">
        <v>111</v>
      </c>
      <c r="B43" s="10">
        <v>45819</v>
      </c>
      <c r="C43" t="s">
        <v>14</v>
      </c>
      <c r="D43" s="87" t="s">
        <v>143</v>
      </c>
      <c r="E43" s="14" t="str">
        <f>VLOOKUP(D43, VegList!A:B,2,FALSE)</f>
        <v>foxglove_beardtongue</v>
      </c>
      <c r="F43">
        <v>1</v>
      </c>
      <c r="G43" t="s">
        <v>105</v>
      </c>
      <c r="H43" t="s">
        <v>113</v>
      </c>
    </row>
    <row r="44" spans="1:9">
      <c r="A44" t="s">
        <v>111</v>
      </c>
      <c r="B44" s="10">
        <v>45819</v>
      </c>
      <c r="C44" t="s">
        <v>14</v>
      </c>
      <c r="D44" s="87" t="s">
        <v>158</v>
      </c>
      <c r="E44" s="14" t="str">
        <f>VLOOKUP(D44, VegList!A:B,2,FALSE)</f>
        <v>tickseeds</v>
      </c>
      <c r="F44">
        <v>1</v>
      </c>
      <c r="G44" t="s">
        <v>105</v>
      </c>
      <c r="H44" t="s">
        <v>113</v>
      </c>
      <c r="I44" t="s">
        <v>159</v>
      </c>
    </row>
    <row r="45" spans="1:9">
      <c r="A45" t="s">
        <v>111</v>
      </c>
      <c r="B45" s="10">
        <v>45819</v>
      </c>
      <c r="C45" t="s">
        <v>14</v>
      </c>
      <c r="D45" s="87" t="s">
        <v>166</v>
      </c>
      <c r="E45" s="14" t="str">
        <f>VLOOKUP(D45, VegList!A:B,2,FALSE)</f>
        <v>fleabanes</v>
      </c>
      <c r="F45">
        <v>1</v>
      </c>
      <c r="G45" t="s">
        <v>105</v>
      </c>
      <c r="H45" t="s">
        <v>113</v>
      </c>
      <c r="I45" t="s">
        <v>167</v>
      </c>
    </row>
    <row r="46" spans="1:9">
      <c r="A46" t="s">
        <v>111</v>
      </c>
      <c r="B46" s="10">
        <v>45819</v>
      </c>
      <c r="C46" t="s">
        <v>20</v>
      </c>
      <c r="D46" s="87" t="s">
        <v>168</v>
      </c>
      <c r="E46" s="14" t="str">
        <f>VLOOKUP(D46, VegList!A:B,2,FALSE)</f>
        <v>common_milkweed</v>
      </c>
      <c r="F46">
        <v>40</v>
      </c>
      <c r="G46" t="s">
        <v>105</v>
      </c>
      <c r="H46" t="s">
        <v>115</v>
      </c>
    </row>
    <row r="47" spans="1:9">
      <c r="A47" t="s">
        <v>111</v>
      </c>
      <c r="B47" s="10">
        <v>45819</v>
      </c>
      <c r="C47" t="s">
        <v>20</v>
      </c>
      <c r="D47" s="87" t="s">
        <v>153</v>
      </c>
      <c r="E47" s="14" t="str">
        <f>VLOOKUP(D47, VegList!A:B,2,FALSE)</f>
        <v>catmint</v>
      </c>
      <c r="F47">
        <v>50</v>
      </c>
      <c r="G47" t="s">
        <v>105</v>
      </c>
      <c r="H47" t="s">
        <v>115</v>
      </c>
    </row>
    <row r="48" spans="1:9">
      <c r="A48" t="s">
        <v>111</v>
      </c>
      <c r="B48" s="10">
        <v>45819</v>
      </c>
      <c r="C48" t="s">
        <v>20</v>
      </c>
      <c r="D48" s="87" t="s">
        <v>169</v>
      </c>
      <c r="E48" s="14" t="str">
        <f>VLOOKUP(D48, VegList!A:B,2,FALSE)</f>
        <v>purple_coneflower</v>
      </c>
      <c r="F48">
        <v>3</v>
      </c>
      <c r="G48" t="s">
        <v>105</v>
      </c>
      <c r="H48" t="s">
        <v>115</v>
      </c>
    </row>
    <row r="49" spans="1:8">
      <c r="A49" t="s">
        <v>111</v>
      </c>
      <c r="B49" s="10">
        <v>45819</v>
      </c>
      <c r="C49" t="s">
        <v>20</v>
      </c>
      <c r="D49" s="87" t="s">
        <v>152</v>
      </c>
      <c r="E49" s="14" t="str">
        <f>VLOOKUP(D49, VegList!A:B,2,FALSE)</f>
        <v>wild_garlics</v>
      </c>
      <c r="F49">
        <v>1</v>
      </c>
      <c r="G49" t="s">
        <v>105</v>
      </c>
      <c r="H49" t="s">
        <v>115</v>
      </c>
    </row>
    <row r="50" spans="1:8">
      <c r="A50" t="s">
        <v>111</v>
      </c>
      <c r="B50" s="10">
        <v>45819</v>
      </c>
      <c r="C50" t="s">
        <v>20</v>
      </c>
      <c r="D50" s="87" t="s">
        <v>155</v>
      </c>
      <c r="E50" s="14" t="str">
        <f>VLOOKUP(D50, VegList!A:B,2,FALSE)</f>
        <v>blue_false_indigo</v>
      </c>
      <c r="F50">
        <v>1</v>
      </c>
      <c r="G50" t="s">
        <v>105</v>
      </c>
      <c r="H50" t="s">
        <v>115</v>
      </c>
    </row>
    <row r="51" spans="1:8">
      <c r="A51" t="s">
        <v>111</v>
      </c>
      <c r="B51" s="10">
        <v>45819</v>
      </c>
      <c r="C51" t="s">
        <v>20</v>
      </c>
      <c r="D51" s="87" t="s">
        <v>170</v>
      </c>
      <c r="E51" s="14" t="str">
        <f>VLOOKUP(D51, VegList!A:B,2,FALSE)</f>
        <v>beebalms</v>
      </c>
      <c r="F51">
        <v>2</v>
      </c>
      <c r="G51" t="s">
        <v>105</v>
      </c>
      <c r="H51" t="s">
        <v>115</v>
      </c>
    </row>
    <row r="52" spans="1:8">
      <c r="A52" t="s">
        <v>111</v>
      </c>
      <c r="B52" s="10">
        <v>45819</v>
      </c>
      <c r="C52" t="s">
        <v>20</v>
      </c>
      <c r="D52" s="87" t="s">
        <v>166</v>
      </c>
      <c r="E52" s="14" t="str">
        <f>VLOOKUP(D52, VegList!A:B,2,FALSE)</f>
        <v>fleabanes</v>
      </c>
      <c r="F52">
        <v>1</v>
      </c>
      <c r="G52" t="s">
        <v>105</v>
      </c>
      <c r="H52" t="s">
        <v>115</v>
      </c>
    </row>
    <row r="53" spans="1:8">
      <c r="A53" t="s">
        <v>111</v>
      </c>
      <c r="B53" s="10">
        <v>45819</v>
      </c>
      <c r="C53" t="s">
        <v>20</v>
      </c>
      <c r="D53" s="87" t="s">
        <v>150</v>
      </c>
      <c r="E53" s="14" t="str">
        <f>VLOOKUP(D53, VegList!A:B,2,FALSE)</f>
        <v>eastern_bluestar</v>
      </c>
      <c r="F53">
        <v>1</v>
      </c>
      <c r="G53" t="s">
        <v>105</v>
      </c>
      <c r="H53" t="s">
        <v>115</v>
      </c>
    </row>
    <row r="54" spans="1:8">
      <c r="A54" t="s">
        <v>111</v>
      </c>
      <c r="B54" s="10">
        <v>45819</v>
      </c>
      <c r="C54" t="s">
        <v>20</v>
      </c>
      <c r="D54" s="87" t="s">
        <v>171</v>
      </c>
      <c r="E54" s="14" t="str">
        <f>VLOOKUP(D54, VegList!A:B,2,FALSE)</f>
        <v>anise_hyssop</v>
      </c>
      <c r="F54">
        <v>1</v>
      </c>
      <c r="G54" t="s">
        <v>105</v>
      </c>
      <c r="H54" t="s">
        <v>115</v>
      </c>
    </row>
    <row r="55" spans="1:8">
      <c r="A55" t="s">
        <v>111</v>
      </c>
      <c r="B55" s="10">
        <v>45819</v>
      </c>
      <c r="C55" t="s">
        <v>17</v>
      </c>
      <c r="D55" s="87" t="s">
        <v>172</v>
      </c>
      <c r="E55" s="14" t="str">
        <f>VLOOKUP(D55, VegList!A:B,2,FALSE)</f>
        <v>doubtful_knights_spur</v>
      </c>
      <c r="F55">
        <v>8</v>
      </c>
      <c r="G55" t="s">
        <v>105</v>
      </c>
      <c r="H55" t="s">
        <v>115</v>
      </c>
    </row>
    <row r="56" spans="1:8">
      <c r="A56" t="s">
        <v>111</v>
      </c>
      <c r="B56" s="10">
        <v>45819</v>
      </c>
      <c r="C56" t="s">
        <v>17</v>
      </c>
      <c r="D56" s="87" t="s">
        <v>143</v>
      </c>
      <c r="E56" s="14" t="str">
        <f>VLOOKUP(D56, VegList!A:B,2,FALSE)</f>
        <v>foxglove_beardtongue</v>
      </c>
      <c r="F56">
        <v>12</v>
      </c>
      <c r="G56" t="s">
        <v>105</v>
      </c>
      <c r="H56" t="s">
        <v>115</v>
      </c>
    </row>
    <row r="57" spans="1:8">
      <c r="A57" t="s">
        <v>111</v>
      </c>
      <c r="B57" s="10">
        <v>45819</v>
      </c>
      <c r="C57" t="s">
        <v>17</v>
      </c>
      <c r="D57" s="87" t="s">
        <v>173</v>
      </c>
      <c r="E57" s="14" t="str">
        <f>VLOOKUP(D57, VegList!A:B,2,FALSE)</f>
        <v>common_yarrow</v>
      </c>
      <c r="F57">
        <v>5</v>
      </c>
      <c r="G57" t="s">
        <v>105</v>
      </c>
      <c r="H57" t="s">
        <v>115</v>
      </c>
    </row>
    <row r="58" spans="1:8">
      <c r="A58" t="s">
        <v>111</v>
      </c>
      <c r="B58" s="10">
        <v>45819</v>
      </c>
      <c r="C58" t="s">
        <v>17</v>
      </c>
      <c r="D58" s="87" t="s">
        <v>168</v>
      </c>
      <c r="E58" s="14" t="str">
        <f>VLOOKUP(D58, VegList!A:B,2,FALSE)</f>
        <v>common_milkweed</v>
      </c>
      <c r="F58">
        <v>15</v>
      </c>
      <c r="G58" t="s">
        <v>105</v>
      </c>
      <c r="H58" t="s">
        <v>115</v>
      </c>
    </row>
    <row r="59" spans="1:8">
      <c r="A59" t="s">
        <v>111</v>
      </c>
      <c r="B59" s="10">
        <v>45819</v>
      </c>
      <c r="C59" t="s">
        <v>17</v>
      </c>
      <c r="D59" s="87" t="s">
        <v>174</v>
      </c>
      <c r="E59" s="14" t="str">
        <f>VLOOKUP(D59, VegList!A:B,2,FALSE)</f>
        <v>butterfly_milkweed</v>
      </c>
      <c r="F59">
        <v>2</v>
      </c>
      <c r="G59" t="s">
        <v>105</v>
      </c>
      <c r="H59" t="s">
        <v>115</v>
      </c>
    </row>
    <row r="60" spans="1:8">
      <c r="A60" t="s">
        <v>111</v>
      </c>
      <c r="B60" s="10">
        <v>45819</v>
      </c>
      <c r="C60" t="s">
        <v>17</v>
      </c>
      <c r="D60" s="87" t="s">
        <v>175</v>
      </c>
      <c r="E60" s="14" t="str">
        <f>VLOOKUP(D60, VegList!A:B,2,FALSE)</f>
        <v>swamp_milkweed</v>
      </c>
      <c r="F60">
        <v>2</v>
      </c>
      <c r="G60" t="s">
        <v>105</v>
      </c>
      <c r="H60" t="s">
        <v>115</v>
      </c>
    </row>
    <row r="61" spans="1:8">
      <c r="A61" t="s">
        <v>111</v>
      </c>
      <c r="B61" s="10">
        <v>45819</v>
      </c>
      <c r="C61" t="s">
        <v>17</v>
      </c>
      <c r="D61" s="87" t="s">
        <v>176</v>
      </c>
      <c r="E61" s="14" t="str">
        <f>VLOOKUP(D61, VegList!A:B,2,FALSE)</f>
        <v>false_sunflower</v>
      </c>
      <c r="F61">
        <v>15</v>
      </c>
      <c r="G61" t="s">
        <v>105</v>
      </c>
      <c r="H61" t="s">
        <v>115</v>
      </c>
    </row>
    <row r="62" spans="1:8">
      <c r="A62" t="s">
        <v>111</v>
      </c>
      <c r="B62" s="10">
        <v>45819</v>
      </c>
      <c r="C62" t="s">
        <v>17</v>
      </c>
      <c r="D62" s="87" t="s">
        <v>142</v>
      </c>
      <c r="E62" s="14" t="str">
        <f>VLOOKUP(D62, VegList!A:B,2,FALSE)</f>
        <v>bluejacket</v>
      </c>
      <c r="F62">
        <v>15</v>
      </c>
      <c r="G62" t="s">
        <v>105</v>
      </c>
      <c r="H62" t="s">
        <v>115</v>
      </c>
    </row>
    <row r="63" spans="1:8">
      <c r="A63" t="s">
        <v>111</v>
      </c>
      <c r="B63" s="10">
        <v>45819</v>
      </c>
      <c r="C63" t="s">
        <v>17</v>
      </c>
      <c r="D63" s="87" t="s">
        <v>177</v>
      </c>
      <c r="E63" s="14" t="str">
        <f>VLOOKUP(D63, VegList!A:B,2,FALSE)</f>
        <v>virginia_spiderwort</v>
      </c>
      <c r="F63">
        <v>1</v>
      </c>
      <c r="G63" t="s">
        <v>105</v>
      </c>
      <c r="H63" t="s">
        <v>115</v>
      </c>
    </row>
    <row r="64" spans="1:8">
      <c r="A64" t="s">
        <v>111</v>
      </c>
      <c r="B64" s="10">
        <v>45819</v>
      </c>
      <c r="C64" t="s">
        <v>17</v>
      </c>
      <c r="D64" s="87" t="s">
        <v>178</v>
      </c>
      <c r="E64" s="14" t="str">
        <f>VLOOKUP(D64, VegList!A:B,2,FALSE)</f>
        <v>fringed_poppy_mallow</v>
      </c>
      <c r="F64">
        <v>3</v>
      </c>
      <c r="G64" t="s">
        <v>105</v>
      </c>
      <c r="H64" t="s">
        <v>115</v>
      </c>
    </row>
    <row r="65" spans="1:9">
      <c r="A65" t="s">
        <v>111</v>
      </c>
      <c r="B65" s="10">
        <v>45819</v>
      </c>
      <c r="C65" t="s">
        <v>17</v>
      </c>
      <c r="D65" s="87" t="s">
        <v>166</v>
      </c>
      <c r="E65" s="14" t="str">
        <f>VLOOKUP(D65, VegList!A:B,2,FALSE)</f>
        <v>fleabanes</v>
      </c>
      <c r="F65">
        <v>5</v>
      </c>
      <c r="G65" t="s">
        <v>105</v>
      </c>
      <c r="H65" t="s">
        <v>115</v>
      </c>
    </row>
    <row r="66" spans="1:9">
      <c r="A66" t="s">
        <v>111</v>
      </c>
      <c r="B66" s="10">
        <v>45819</v>
      </c>
      <c r="C66" t="s">
        <v>17</v>
      </c>
      <c r="D66" s="87" t="s">
        <v>179</v>
      </c>
      <c r="E66" s="14" t="str">
        <f>VLOOKUP(D66, VegList!A:B,2,FALSE)</f>
        <v>american_ipecac</v>
      </c>
      <c r="F66">
        <v>1</v>
      </c>
      <c r="G66" t="s">
        <v>105</v>
      </c>
      <c r="H66" t="s">
        <v>115</v>
      </c>
    </row>
    <row r="67" spans="1:9">
      <c r="A67" t="s">
        <v>111</v>
      </c>
      <c r="B67" s="10">
        <v>45819</v>
      </c>
      <c r="C67" t="s">
        <v>17</v>
      </c>
      <c r="D67" s="87" t="s">
        <v>169</v>
      </c>
      <c r="E67" s="14" t="str">
        <f>VLOOKUP(D67, VegList!A:B,2,FALSE)</f>
        <v>purple_coneflower</v>
      </c>
      <c r="F67">
        <v>1</v>
      </c>
      <c r="G67" t="s">
        <v>105</v>
      </c>
      <c r="H67" t="s">
        <v>115</v>
      </c>
    </row>
    <row r="68" spans="1:9">
      <c r="A68" t="s">
        <v>111</v>
      </c>
      <c r="B68" s="10">
        <v>45819</v>
      </c>
      <c r="C68" t="s">
        <v>17</v>
      </c>
      <c r="D68" s="87" t="s">
        <v>180</v>
      </c>
      <c r="E68" s="14" t="str">
        <f>VLOOKUP(D68, VegList!A:B,2,FALSE)</f>
        <v>cornflower</v>
      </c>
      <c r="F68">
        <v>2</v>
      </c>
      <c r="G68" t="s">
        <v>105</v>
      </c>
      <c r="H68" t="s">
        <v>115</v>
      </c>
    </row>
    <row r="69" spans="1:9">
      <c r="A69" t="s">
        <v>111</v>
      </c>
      <c r="B69" s="10">
        <v>45819</v>
      </c>
      <c r="C69" t="s">
        <v>17</v>
      </c>
      <c r="D69" s="87" t="s">
        <v>158</v>
      </c>
      <c r="E69" s="14" t="str">
        <f>VLOOKUP(D69, VegList!A:B,2,FALSE)</f>
        <v>tickseeds</v>
      </c>
      <c r="F69">
        <v>2</v>
      </c>
      <c r="G69" t="s">
        <v>105</v>
      </c>
      <c r="H69" t="s">
        <v>115</v>
      </c>
    </row>
    <row r="70" spans="1:9">
      <c r="A70" t="s">
        <v>111</v>
      </c>
      <c r="B70" s="10">
        <v>45819</v>
      </c>
      <c r="C70" t="s">
        <v>17</v>
      </c>
      <c r="D70" s="87" t="s">
        <v>181</v>
      </c>
      <c r="E70" s="14" t="str">
        <f>VLOOKUP(D70, VegList!A:B,2,FALSE)</f>
        <v>black_eyed_susan</v>
      </c>
      <c r="F70">
        <v>1</v>
      </c>
      <c r="G70" t="s">
        <v>105</v>
      </c>
      <c r="H70" t="s">
        <v>115</v>
      </c>
    </row>
    <row r="71" spans="1:9">
      <c r="A71" t="s">
        <v>111</v>
      </c>
      <c r="B71" s="10">
        <v>45819</v>
      </c>
      <c r="C71" t="s">
        <v>17</v>
      </c>
      <c r="D71" s="87" t="s">
        <v>182</v>
      </c>
      <c r="E71" s="14" t="str">
        <f>VLOOKUP(D71, VegList!A:B,2,FALSE)</f>
        <v>winterberry</v>
      </c>
      <c r="F71">
        <v>2</v>
      </c>
      <c r="G71" t="s">
        <v>105</v>
      </c>
      <c r="H71" t="s">
        <v>115</v>
      </c>
    </row>
    <row r="72" spans="1:9">
      <c r="A72" t="s">
        <v>111</v>
      </c>
      <c r="B72" s="10">
        <v>45819</v>
      </c>
      <c r="C72" t="s">
        <v>17</v>
      </c>
      <c r="D72" s="87" t="s">
        <v>151</v>
      </c>
      <c r="E72" s="14" t="str">
        <f>VLOOKUP(D72, VegList!A:B,2,FALSE)</f>
        <v>hubrichts_bluestar</v>
      </c>
      <c r="F72">
        <v>1</v>
      </c>
      <c r="G72" t="s">
        <v>105</v>
      </c>
      <c r="H72" t="s">
        <v>115</v>
      </c>
    </row>
    <row r="73" spans="1:9">
      <c r="A73" t="s">
        <v>111</v>
      </c>
      <c r="B73" s="10">
        <v>45819</v>
      </c>
      <c r="C73" t="s">
        <v>17</v>
      </c>
      <c r="D73" s="87" t="s">
        <v>183</v>
      </c>
      <c r="E73" s="14" t="str">
        <f>VLOOKUP(D73, VegList!A:B,2,FALSE)</f>
        <v>dogbane</v>
      </c>
      <c r="F73">
        <v>3</v>
      </c>
      <c r="G73" t="s">
        <v>105</v>
      </c>
      <c r="H73" t="s">
        <v>115</v>
      </c>
    </row>
    <row r="74" spans="1:9">
      <c r="A74" t="s">
        <v>111</v>
      </c>
      <c r="B74" s="10">
        <v>45819</v>
      </c>
      <c r="C74" t="s">
        <v>17</v>
      </c>
      <c r="D74" s="87" t="s">
        <v>184</v>
      </c>
      <c r="E74" s="14" t="str">
        <f>VLOOKUP(D74, VegList!A:B,2,FALSE)</f>
        <v>butter_and_eggs</v>
      </c>
      <c r="F74">
        <v>2</v>
      </c>
      <c r="G74" t="s">
        <v>105</v>
      </c>
      <c r="H74" t="s">
        <v>115</v>
      </c>
    </row>
    <row r="75" spans="1:9">
      <c r="A75" t="s">
        <v>185</v>
      </c>
      <c r="B75" s="10">
        <v>45819</v>
      </c>
      <c r="C75" t="s">
        <v>17</v>
      </c>
      <c r="D75" s="87" t="s">
        <v>186</v>
      </c>
      <c r="E75" s="14" t="s">
        <v>187</v>
      </c>
      <c r="F75">
        <v>1</v>
      </c>
      <c r="G75" t="s">
        <v>115</v>
      </c>
      <c r="H75" t="s">
        <v>106</v>
      </c>
      <c r="I75" t="s">
        <v>188</v>
      </c>
    </row>
    <row r="76" spans="1:9">
      <c r="A76" t="s">
        <v>189</v>
      </c>
      <c r="B76" s="10">
        <v>45846</v>
      </c>
      <c r="C76" t="s">
        <v>11</v>
      </c>
      <c r="D76" s="87" t="s">
        <v>181</v>
      </c>
      <c r="E76" s="14" t="str">
        <f>VLOOKUP(D76, VegList!A:B,2,FALSE)</f>
        <v>black_eyed_susan</v>
      </c>
      <c r="F76">
        <v>80</v>
      </c>
      <c r="G76" t="s">
        <v>105</v>
      </c>
      <c r="H76" t="s">
        <v>106</v>
      </c>
    </row>
    <row r="77" spans="1:9">
      <c r="A77" t="s">
        <v>189</v>
      </c>
      <c r="B77" s="10">
        <v>45846</v>
      </c>
      <c r="C77" t="s">
        <v>11</v>
      </c>
      <c r="D77" s="87" t="s">
        <v>132</v>
      </c>
      <c r="E77" s="14" t="str">
        <f>VLOOKUP(D77, VegList!A:B,2,FALSE)</f>
        <v>red_clover</v>
      </c>
      <c r="F77">
        <v>10</v>
      </c>
      <c r="G77" t="s">
        <v>105</v>
      </c>
      <c r="H77" t="s">
        <v>106</v>
      </c>
    </row>
    <row r="78" spans="1:9">
      <c r="A78" t="s">
        <v>189</v>
      </c>
      <c r="B78" s="10">
        <v>45846</v>
      </c>
      <c r="C78" t="s">
        <v>11</v>
      </c>
      <c r="D78" s="87" t="s">
        <v>137</v>
      </c>
      <c r="E78" s="14" t="str">
        <f>VLOOKUP(D78, VegList!A:B,2,FALSE)</f>
        <v>field_bindweed</v>
      </c>
      <c r="F78">
        <v>1</v>
      </c>
      <c r="G78" t="s">
        <v>105</v>
      </c>
      <c r="H78" t="s">
        <v>106</v>
      </c>
    </row>
    <row r="79" spans="1:9">
      <c r="A79" t="s">
        <v>189</v>
      </c>
      <c r="B79" s="10">
        <v>45846</v>
      </c>
      <c r="C79" t="s">
        <v>11</v>
      </c>
      <c r="D79" s="87" t="s">
        <v>190</v>
      </c>
      <c r="E79" s="14" t="str">
        <f>VLOOKUP(D79, VegList!A:B,2,FALSE)</f>
        <v>wild_carrot</v>
      </c>
      <c r="F79">
        <v>1</v>
      </c>
      <c r="G79" t="s">
        <v>105</v>
      </c>
      <c r="H79" t="s">
        <v>106</v>
      </c>
    </row>
    <row r="80" spans="1:9">
      <c r="A80" t="s">
        <v>189</v>
      </c>
      <c r="B80" s="10">
        <v>45846</v>
      </c>
      <c r="C80" t="s">
        <v>11</v>
      </c>
      <c r="D80" s="87" t="s">
        <v>191</v>
      </c>
      <c r="E80" s="14" t="str">
        <f>VLOOKUP(D80, VegList!A:B,2,FALSE)</f>
        <v>common_chicory</v>
      </c>
      <c r="F80">
        <v>2</v>
      </c>
      <c r="G80" t="s">
        <v>105</v>
      </c>
      <c r="H80" t="s">
        <v>106</v>
      </c>
    </row>
    <row r="81" spans="1:9">
      <c r="A81" t="s">
        <v>189</v>
      </c>
      <c r="B81" s="10">
        <v>45846</v>
      </c>
      <c r="C81" t="s">
        <v>11</v>
      </c>
      <c r="D81" s="87" t="s">
        <v>131</v>
      </c>
      <c r="E81" s="14" t="str">
        <f>VLOOKUP(D81, VegList!A:B,2,FALSE)</f>
        <v>white_clover</v>
      </c>
      <c r="F81">
        <v>2</v>
      </c>
      <c r="G81" t="s">
        <v>105</v>
      </c>
      <c r="H81" t="s">
        <v>106</v>
      </c>
    </row>
    <row r="82" spans="1:9">
      <c r="A82" t="s">
        <v>189</v>
      </c>
      <c r="B82" s="10">
        <v>45846</v>
      </c>
      <c r="C82" t="s">
        <v>11</v>
      </c>
      <c r="D82" s="87" t="s">
        <v>192</v>
      </c>
      <c r="E82" s="14" t="str">
        <f>VLOOKUP(D82, VegList!A:B,2,FALSE)</f>
        <v>partridge_pea</v>
      </c>
      <c r="F82">
        <v>2</v>
      </c>
      <c r="G82" t="s">
        <v>105</v>
      </c>
      <c r="H82" t="s">
        <v>106</v>
      </c>
    </row>
    <row r="83" spans="1:9">
      <c r="A83" t="s">
        <v>189</v>
      </c>
      <c r="B83" s="10">
        <v>45846</v>
      </c>
      <c r="C83" t="s">
        <v>11</v>
      </c>
      <c r="D83" s="87" t="s">
        <v>193</v>
      </c>
      <c r="E83" s="14" t="str">
        <f>VLOOKUP(D83, VegList!A:B,2,FALSE)</f>
        <v>ribwort_plantain</v>
      </c>
      <c r="F83">
        <v>1</v>
      </c>
      <c r="G83" t="s">
        <v>105</v>
      </c>
      <c r="H83" t="s">
        <v>106</v>
      </c>
    </row>
    <row r="84" spans="1:9">
      <c r="A84" t="s">
        <v>189</v>
      </c>
      <c r="B84" s="10">
        <v>45846</v>
      </c>
      <c r="C84" t="s">
        <v>11</v>
      </c>
      <c r="D84" s="87" t="s">
        <v>134</v>
      </c>
      <c r="E84" s="14" t="str">
        <f>VLOOKUP(D84, VegList!A:B,2,FALSE)</f>
        <v>medics</v>
      </c>
      <c r="F84">
        <v>1</v>
      </c>
      <c r="G84" t="s">
        <v>105</v>
      </c>
      <c r="H84" t="s">
        <v>106</v>
      </c>
      <c r="I84" t="s">
        <v>135</v>
      </c>
    </row>
    <row r="85" spans="1:9">
      <c r="A85" t="s">
        <v>189</v>
      </c>
      <c r="B85" s="10">
        <v>45846</v>
      </c>
      <c r="C85" t="s">
        <v>14</v>
      </c>
      <c r="D85" s="87" t="s">
        <v>142</v>
      </c>
      <c r="E85" s="14" t="str">
        <f>VLOOKUP(D85, VegList!A:B,2,FALSE)</f>
        <v>bluejacket</v>
      </c>
      <c r="F85">
        <v>20</v>
      </c>
      <c r="G85" t="s">
        <v>105</v>
      </c>
      <c r="H85" t="s">
        <v>115</v>
      </c>
    </row>
    <row r="86" spans="1:9">
      <c r="A86" t="s">
        <v>189</v>
      </c>
      <c r="B86" s="10">
        <v>45846</v>
      </c>
      <c r="C86" t="s">
        <v>14</v>
      </c>
      <c r="D86" s="87" t="s">
        <v>158</v>
      </c>
      <c r="E86" s="14" t="str">
        <f>VLOOKUP(D86, VegList!A:B,2,FALSE)</f>
        <v>tickseeds</v>
      </c>
      <c r="F86">
        <v>10</v>
      </c>
      <c r="G86" t="s">
        <v>105</v>
      </c>
      <c r="H86" t="s">
        <v>115</v>
      </c>
    </row>
    <row r="87" spans="1:9">
      <c r="A87" t="s">
        <v>189</v>
      </c>
      <c r="B87" s="10">
        <v>45846</v>
      </c>
      <c r="C87" t="s">
        <v>14</v>
      </c>
      <c r="D87" s="87" t="s">
        <v>192</v>
      </c>
      <c r="E87" s="14" t="str">
        <f>VLOOKUP(D87, VegList!A:B,2,FALSE)</f>
        <v>partridge_pea</v>
      </c>
      <c r="F87">
        <v>20</v>
      </c>
      <c r="G87" t="s">
        <v>105</v>
      </c>
      <c r="H87" t="s">
        <v>115</v>
      </c>
    </row>
    <row r="88" spans="1:9">
      <c r="A88" t="s">
        <v>189</v>
      </c>
      <c r="B88" s="10">
        <v>45846</v>
      </c>
      <c r="C88" t="s">
        <v>14</v>
      </c>
      <c r="D88" s="87" t="s">
        <v>137</v>
      </c>
      <c r="E88" s="14" t="str">
        <f>VLOOKUP(D88, VegList!A:B,2,FALSE)</f>
        <v>field_bindweed</v>
      </c>
      <c r="F88">
        <v>20</v>
      </c>
      <c r="G88" t="s">
        <v>105</v>
      </c>
      <c r="H88" t="s">
        <v>115</v>
      </c>
    </row>
    <row r="89" spans="1:9">
      <c r="A89" t="s">
        <v>189</v>
      </c>
      <c r="B89" s="10">
        <v>45846</v>
      </c>
      <c r="C89" t="s">
        <v>14</v>
      </c>
      <c r="D89" s="87" t="s">
        <v>190</v>
      </c>
      <c r="E89" s="14" t="str">
        <f>VLOOKUP(D89, VegList!A:B,2,FALSE)</f>
        <v>wild_carrot</v>
      </c>
      <c r="F89">
        <v>20</v>
      </c>
      <c r="G89" t="s">
        <v>105</v>
      </c>
      <c r="H89" t="s">
        <v>115</v>
      </c>
    </row>
    <row r="90" spans="1:9">
      <c r="A90" t="s">
        <v>189</v>
      </c>
      <c r="B90" s="10">
        <v>45846</v>
      </c>
      <c r="C90" t="s">
        <v>14</v>
      </c>
      <c r="D90" s="87" t="s">
        <v>132</v>
      </c>
      <c r="E90" s="14" t="str">
        <f>VLOOKUP(D90, VegList!A:B,2,FALSE)</f>
        <v>red_clover</v>
      </c>
      <c r="F90">
        <v>5</v>
      </c>
      <c r="G90" t="s">
        <v>105</v>
      </c>
      <c r="H90" t="s">
        <v>115</v>
      </c>
    </row>
    <row r="91" spans="1:9">
      <c r="A91" t="s">
        <v>189</v>
      </c>
      <c r="B91" s="10">
        <v>45846</v>
      </c>
      <c r="C91" t="s">
        <v>14</v>
      </c>
      <c r="D91" s="87" t="s">
        <v>164</v>
      </c>
      <c r="E91" s="14" t="str">
        <f>VLOOKUP(D91, VegList!A:B,2,FALSE)</f>
        <v>cinquefoils</v>
      </c>
      <c r="F91">
        <v>5</v>
      </c>
      <c r="G91" t="s">
        <v>105</v>
      </c>
      <c r="H91" t="s">
        <v>115</v>
      </c>
    </row>
    <row r="92" spans="1:9">
      <c r="A92" t="s">
        <v>189</v>
      </c>
      <c r="B92" s="10">
        <v>45846</v>
      </c>
      <c r="C92" t="s">
        <v>17</v>
      </c>
      <c r="D92" s="87" t="s">
        <v>166</v>
      </c>
      <c r="E92" s="14" t="str">
        <f>VLOOKUP(D92, VegList!A:B,2,FALSE)</f>
        <v>fleabanes</v>
      </c>
      <c r="F92">
        <v>5</v>
      </c>
      <c r="G92" t="s">
        <v>105</v>
      </c>
      <c r="H92" t="s">
        <v>106</v>
      </c>
    </row>
    <row r="93" spans="1:9">
      <c r="A93" t="s">
        <v>189</v>
      </c>
      <c r="B93" s="10">
        <v>45846</v>
      </c>
      <c r="C93" t="s">
        <v>17</v>
      </c>
      <c r="D93" s="87" t="s">
        <v>194</v>
      </c>
      <c r="E93" s="14" t="str">
        <f>VLOOKUP(D93, VegList!A:B,2,FALSE)</f>
        <v>clustered_mountain_mint</v>
      </c>
      <c r="F93">
        <v>5</v>
      </c>
      <c r="G93" t="s">
        <v>105</v>
      </c>
      <c r="H93" t="s">
        <v>106</v>
      </c>
    </row>
    <row r="94" spans="1:9">
      <c r="A94" t="s">
        <v>189</v>
      </c>
      <c r="B94" s="10">
        <v>45846</v>
      </c>
      <c r="C94" t="s">
        <v>17</v>
      </c>
      <c r="D94" s="87" t="s">
        <v>173</v>
      </c>
      <c r="E94" s="14" t="str">
        <f>VLOOKUP(D94, VegList!A:B,2,FALSE)</f>
        <v>common_yarrow</v>
      </c>
      <c r="F94">
        <v>1</v>
      </c>
      <c r="G94" t="s">
        <v>105</v>
      </c>
      <c r="H94" t="s">
        <v>106</v>
      </c>
    </row>
    <row r="95" spans="1:9">
      <c r="A95" t="s">
        <v>189</v>
      </c>
      <c r="B95" s="10">
        <v>45846</v>
      </c>
      <c r="C95" t="s">
        <v>17</v>
      </c>
      <c r="D95" s="87" t="s">
        <v>169</v>
      </c>
      <c r="E95" s="14" t="str">
        <f>VLOOKUP(D95, VegList!A:B,2,FALSE)</f>
        <v>purple_coneflower</v>
      </c>
      <c r="F95">
        <v>5</v>
      </c>
      <c r="G95" t="s">
        <v>105</v>
      </c>
      <c r="H95" t="s">
        <v>106</v>
      </c>
    </row>
    <row r="96" spans="1:9">
      <c r="A96" t="s">
        <v>189</v>
      </c>
      <c r="B96" s="10">
        <v>45846</v>
      </c>
      <c r="C96" t="s">
        <v>17</v>
      </c>
      <c r="D96" s="87" t="s">
        <v>176</v>
      </c>
      <c r="E96" s="14" t="str">
        <f>VLOOKUP(D96, VegList!A:B,2,FALSE)</f>
        <v>false_sunflower</v>
      </c>
      <c r="F96">
        <v>30</v>
      </c>
      <c r="G96" t="s">
        <v>105</v>
      </c>
      <c r="H96" t="s">
        <v>106</v>
      </c>
    </row>
    <row r="97" spans="1:8">
      <c r="A97" t="s">
        <v>189</v>
      </c>
      <c r="B97" s="10">
        <v>45846</v>
      </c>
      <c r="C97" t="s">
        <v>17</v>
      </c>
      <c r="D97" s="87" t="s">
        <v>149</v>
      </c>
      <c r="E97" s="14" t="str">
        <f>VLOOKUP(D97, VegList!A:B,2,FALSE)</f>
        <v>wild_bergamot</v>
      </c>
      <c r="F97">
        <v>15</v>
      </c>
      <c r="G97" t="s">
        <v>105</v>
      </c>
      <c r="H97" t="s">
        <v>106</v>
      </c>
    </row>
    <row r="98" spans="1:8">
      <c r="A98" t="s">
        <v>189</v>
      </c>
      <c r="B98" s="10">
        <v>45846</v>
      </c>
      <c r="C98" t="s">
        <v>17</v>
      </c>
      <c r="D98" s="87" t="s">
        <v>175</v>
      </c>
      <c r="E98" s="14" t="str">
        <f>VLOOKUP(D98, VegList!A:B,2,FALSE)</f>
        <v>swamp_milkweed</v>
      </c>
      <c r="F98">
        <v>2</v>
      </c>
      <c r="G98" t="s">
        <v>105</v>
      </c>
      <c r="H98" t="s">
        <v>106</v>
      </c>
    </row>
    <row r="99" spans="1:8">
      <c r="A99" t="s">
        <v>189</v>
      </c>
      <c r="B99" s="10">
        <v>45846</v>
      </c>
      <c r="C99" t="s">
        <v>17</v>
      </c>
      <c r="D99" s="87" t="s">
        <v>172</v>
      </c>
      <c r="E99" s="14" t="str">
        <f>VLOOKUP(D99, VegList!A:B,2,FALSE)</f>
        <v>doubtful_knights_spur</v>
      </c>
      <c r="F99">
        <v>2</v>
      </c>
      <c r="G99" t="s">
        <v>105</v>
      </c>
      <c r="H99" t="s">
        <v>106</v>
      </c>
    </row>
    <row r="100" spans="1:8">
      <c r="A100" t="s">
        <v>189</v>
      </c>
      <c r="B100" s="10">
        <v>45846</v>
      </c>
      <c r="C100" t="s">
        <v>17</v>
      </c>
      <c r="D100" s="87" t="s">
        <v>195</v>
      </c>
      <c r="E100" s="14" t="str">
        <f>VLOOKUP(D100, VegList!A:B,2,FALSE)</f>
        <v>orange_day_lily</v>
      </c>
      <c r="F100">
        <v>3</v>
      </c>
      <c r="G100" t="s">
        <v>105</v>
      </c>
      <c r="H100" t="s">
        <v>106</v>
      </c>
    </row>
    <row r="101" spans="1:8">
      <c r="A101" t="s">
        <v>189</v>
      </c>
      <c r="B101" s="10">
        <v>45846</v>
      </c>
      <c r="C101" t="s">
        <v>17</v>
      </c>
      <c r="D101" s="87" t="s">
        <v>186</v>
      </c>
      <c r="E101" s="14" t="str">
        <f>VLOOKUP(D101, VegList!A:B,2,FALSE)</f>
        <v>upright_prairie_coneflower</v>
      </c>
      <c r="F101">
        <v>3</v>
      </c>
      <c r="G101" t="s">
        <v>105</v>
      </c>
      <c r="H101" t="s">
        <v>106</v>
      </c>
    </row>
    <row r="102" spans="1:8">
      <c r="A102" t="s">
        <v>189</v>
      </c>
      <c r="B102" s="10">
        <v>45846</v>
      </c>
      <c r="C102" t="s">
        <v>17</v>
      </c>
      <c r="D102" s="87" t="s">
        <v>174</v>
      </c>
      <c r="E102" s="14" t="str">
        <f>VLOOKUP(D102, VegList!A:B,2,FALSE)</f>
        <v>butterfly_milkweed</v>
      </c>
      <c r="F102">
        <v>1</v>
      </c>
      <c r="G102" t="s">
        <v>105</v>
      </c>
      <c r="H102" t="s">
        <v>106</v>
      </c>
    </row>
    <row r="103" spans="1:8">
      <c r="A103" t="s">
        <v>189</v>
      </c>
      <c r="B103" s="10">
        <v>45846</v>
      </c>
      <c r="C103" t="s">
        <v>17</v>
      </c>
      <c r="D103" s="87" t="s">
        <v>178</v>
      </c>
      <c r="E103" s="14" t="str">
        <f>VLOOKUP(D103, VegList!A:B,2,FALSE)</f>
        <v>fringed_poppy_mallow</v>
      </c>
      <c r="F103">
        <v>2</v>
      </c>
      <c r="G103" t="s">
        <v>105</v>
      </c>
      <c r="H103" t="s">
        <v>106</v>
      </c>
    </row>
    <row r="104" spans="1:8">
      <c r="A104" t="s">
        <v>189</v>
      </c>
      <c r="B104" s="10">
        <v>45846</v>
      </c>
      <c r="C104" t="s">
        <v>17</v>
      </c>
      <c r="D104" s="87" t="s">
        <v>180</v>
      </c>
      <c r="E104" s="14" t="str">
        <f>VLOOKUP(D104, VegList!A:B,2,FALSE)</f>
        <v>cornflower</v>
      </c>
      <c r="F104">
        <v>3</v>
      </c>
      <c r="G104" t="s">
        <v>105</v>
      </c>
      <c r="H104" t="s">
        <v>106</v>
      </c>
    </row>
    <row r="105" spans="1:8">
      <c r="A105" t="s">
        <v>189</v>
      </c>
      <c r="B105" s="10">
        <v>45846</v>
      </c>
      <c r="C105" t="s">
        <v>17</v>
      </c>
      <c r="D105" s="87" t="s">
        <v>181</v>
      </c>
      <c r="E105" s="14" t="str">
        <f>VLOOKUP(D105, VegList!A:B,2,FALSE)</f>
        <v>black_eyed_susan</v>
      </c>
      <c r="F105">
        <v>2</v>
      </c>
      <c r="G105" t="s">
        <v>105</v>
      </c>
      <c r="H105" t="s">
        <v>106</v>
      </c>
    </row>
    <row r="106" spans="1:8">
      <c r="A106" t="s">
        <v>189</v>
      </c>
      <c r="B106" s="10">
        <v>45846</v>
      </c>
      <c r="C106" t="s">
        <v>17</v>
      </c>
      <c r="D106" s="87" t="s">
        <v>196</v>
      </c>
      <c r="E106" s="14" t="str">
        <f>VLOOKUP(D106, VegList!A:B,2,FALSE)</f>
        <v>brown_eyed_susan</v>
      </c>
      <c r="F106">
        <v>2</v>
      </c>
      <c r="G106" t="s">
        <v>105</v>
      </c>
      <c r="H106" t="s">
        <v>106</v>
      </c>
    </row>
    <row r="107" spans="1:8">
      <c r="A107" t="s">
        <v>189</v>
      </c>
      <c r="B107" s="10">
        <v>45846</v>
      </c>
      <c r="C107" t="s">
        <v>17</v>
      </c>
      <c r="D107" s="87" t="s">
        <v>197</v>
      </c>
      <c r="E107" s="14" t="str">
        <f>VLOOKUP(D107, VegList!A:B,2,FALSE)</f>
        <v>culvers_root</v>
      </c>
      <c r="F107">
        <v>2</v>
      </c>
      <c r="G107" t="s">
        <v>105</v>
      </c>
      <c r="H107" t="s">
        <v>106</v>
      </c>
    </row>
    <row r="108" spans="1:8">
      <c r="A108" t="s">
        <v>189</v>
      </c>
      <c r="B108" s="10">
        <v>45846</v>
      </c>
      <c r="C108" t="s">
        <v>17</v>
      </c>
      <c r="D108" s="87" t="s">
        <v>198</v>
      </c>
      <c r="E108" s="14" t="str">
        <f>VLOOKUP(D108, VegList!A:B,2,FALSE)</f>
        <v>prairie_dock</v>
      </c>
      <c r="F108">
        <v>2</v>
      </c>
      <c r="G108" t="s">
        <v>105</v>
      </c>
      <c r="H108" t="s">
        <v>106</v>
      </c>
    </row>
    <row r="109" spans="1:8">
      <c r="A109" t="s">
        <v>189</v>
      </c>
      <c r="B109" s="10">
        <v>45846</v>
      </c>
      <c r="C109" t="s">
        <v>17</v>
      </c>
      <c r="D109" s="87" t="s">
        <v>199</v>
      </c>
      <c r="E109" s="14" t="str">
        <f>VLOOKUP(D109, VegList!A:B,2,FALSE)</f>
        <v>narrowleaf_mountainmint</v>
      </c>
      <c r="F109">
        <v>2</v>
      </c>
      <c r="G109" t="s">
        <v>105</v>
      </c>
      <c r="H109" t="s">
        <v>106</v>
      </c>
    </row>
    <row r="110" spans="1:8">
      <c r="A110" t="s">
        <v>189</v>
      </c>
      <c r="B110" s="10">
        <v>45846</v>
      </c>
      <c r="C110" t="s">
        <v>17</v>
      </c>
      <c r="D110" s="87" t="s">
        <v>200</v>
      </c>
      <c r="E110" s="14" t="str">
        <f>VLOOKUP(D110, VegList!A:B,2,FALSE)</f>
        <v>hoary_skullcap</v>
      </c>
      <c r="F110">
        <v>2</v>
      </c>
      <c r="G110" t="s">
        <v>105</v>
      </c>
      <c r="H110" t="s">
        <v>106</v>
      </c>
    </row>
    <row r="111" spans="1:8">
      <c r="A111" t="s">
        <v>189</v>
      </c>
      <c r="B111" s="10">
        <v>45846</v>
      </c>
      <c r="C111" t="s">
        <v>17</v>
      </c>
      <c r="D111" s="87" t="s">
        <v>201</v>
      </c>
      <c r="E111" s="14" t="str">
        <f>VLOOKUP(D111, VegList!A:B,2,FALSE)</f>
        <v>new_york_ironweed</v>
      </c>
      <c r="F111">
        <v>2</v>
      </c>
      <c r="G111" t="s">
        <v>105</v>
      </c>
      <c r="H111" t="s">
        <v>106</v>
      </c>
    </row>
    <row r="112" spans="1:8">
      <c r="A112" t="s">
        <v>189</v>
      </c>
      <c r="B112" s="10">
        <v>45846</v>
      </c>
      <c r="C112" t="s">
        <v>17</v>
      </c>
      <c r="D112" s="87" t="s">
        <v>202</v>
      </c>
      <c r="E112" s="14" t="str">
        <f>VLOOKUP(D112, VegList!A:B,2,FALSE)</f>
        <v>asters</v>
      </c>
      <c r="F112">
        <v>1</v>
      </c>
      <c r="G112" t="s">
        <v>105</v>
      </c>
      <c r="H112" t="s">
        <v>106</v>
      </c>
    </row>
    <row r="113" spans="1:8">
      <c r="A113" t="s">
        <v>189</v>
      </c>
      <c r="B113" s="10">
        <v>45846</v>
      </c>
      <c r="C113" t="s">
        <v>17</v>
      </c>
      <c r="D113" s="87" t="s">
        <v>183</v>
      </c>
      <c r="E113" s="14" t="str">
        <f>VLOOKUP(D113, VegList!A:B,2,FALSE)</f>
        <v>dogbane</v>
      </c>
      <c r="F113">
        <v>4</v>
      </c>
      <c r="G113" t="s">
        <v>105</v>
      </c>
      <c r="H113" t="s">
        <v>106</v>
      </c>
    </row>
    <row r="114" spans="1:8">
      <c r="A114" t="s">
        <v>189</v>
      </c>
      <c r="B114" s="10">
        <v>45846</v>
      </c>
      <c r="C114" t="s">
        <v>17</v>
      </c>
      <c r="D114" s="87" t="s">
        <v>171</v>
      </c>
      <c r="E114" s="14" t="str">
        <f>VLOOKUP(D114, VegList!A:B,2,FALSE)</f>
        <v>anise_hyssop</v>
      </c>
      <c r="F114">
        <v>2</v>
      </c>
      <c r="G114" t="s">
        <v>105</v>
      </c>
      <c r="H114" t="s">
        <v>106</v>
      </c>
    </row>
    <row r="115" spans="1:8">
      <c r="A115" t="s">
        <v>189</v>
      </c>
      <c r="B115" s="10">
        <v>45846</v>
      </c>
      <c r="C115" t="s">
        <v>17</v>
      </c>
      <c r="D115" s="87" t="s">
        <v>175</v>
      </c>
      <c r="E115" s="14" t="str">
        <f>VLOOKUP(D115, VegList!A:B,2,FALSE)</f>
        <v>swamp_milkweed</v>
      </c>
      <c r="F115">
        <v>1</v>
      </c>
      <c r="G115" t="s">
        <v>105</v>
      </c>
      <c r="H115" t="s">
        <v>106</v>
      </c>
    </row>
    <row r="116" spans="1:8">
      <c r="A116" t="s">
        <v>189</v>
      </c>
      <c r="B116" s="10">
        <v>45846</v>
      </c>
      <c r="C116" t="s">
        <v>17</v>
      </c>
      <c r="D116" s="87" t="s">
        <v>203</v>
      </c>
      <c r="E116" s="14" t="str">
        <f>VLOOKUP(D116, VegList!A:B,2,FALSE)</f>
        <v>allegheny_monkeyflower</v>
      </c>
      <c r="F116">
        <v>1</v>
      </c>
      <c r="G116" t="s">
        <v>105</v>
      </c>
      <c r="H116" t="s">
        <v>106</v>
      </c>
    </row>
    <row r="117" spans="1:8">
      <c r="A117" t="s">
        <v>117</v>
      </c>
      <c r="B117" s="10">
        <v>45846</v>
      </c>
      <c r="C117" t="s">
        <v>20</v>
      </c>
      <c r="D117" s="87" t="s">
        <v>200</v>
      </c>
      <c r="E117" s="14" t="str">
        <f>VLOOKUP(D117, VegList!A:B,2,FALSE)</f>
        <v>hoary_skullcap</v>
      </c>
      <c r="F117">
        <v>10</v>
      </c>
      <c r="G117" t="s">
        <v>105</v>
      </c>
      <c r="H117" t="s">
        <v>106</v>
      </c>
    </row>
    <row r="118" spans="1:8">
      <c r="A118" t="s">
        <v>117</v>
      </c>
      <c r="B118" s="10">
        <v>45846</v>
      </c>
      <c r="C118" t="s">
        <v>20</v>
      </c>
      <c r="D118" s="87" t="s">
        <v>169</v>
      </c>
      <c r="E118" s="14" t="str">
        <f>VLOOKUP(D118, VegList!A:B,2,FALSE)</f>
        <v>purple_coneflower</v>
      </c>
      <c r="F118">
        <v>15</v>
      </c>
      <c r="G118" t="s">
        <v>105</v>
      </c>
      <c r="H118" t="s">
        <v>106</v>
      </c>
    </row>
    <row r="119" spans="1:8">
      <c r="A119" t="s">
        <v>117</v>
      </c>
      <c r="B119" s="10">
        <v>45846</v>
      </c>
      <c r="C119" t="s">
        <v>20</v>
      </c>
      <c r="D119" s="87" t="s">
        <v>204</v>
      </c>
      <c r="E119" s="14" t="str">
        <f>VLOOKUP(D119, VegList!A:B,2,FALSE)</f>
        <v>meadow_phlox</v>
      </c>
      <c r="F119">
        <v>2</v>
      </c>
      <c r="G119" t="s">
        <v>105</v>
      </c>
      <c r="H119" t="s">
        <v>106</v>
      </c>
    </row>
    <row r="120" spans="1:8">
      <c r="A120" t="s">
        <v>117</v>
      </c>
      <c r="B120" s="10">
        <v>45846</v>
      </c>
      <c r="C120" t="s">
        <v>20</v>
      </c>
      <c r="D120" s="87" t="s">
        <v>197</v>
      </c>
      <c r="E120" s="14" t="str">
        <f>VLOOKUP(D120, VegList!A:B,2,FALSE)</f>
        <v>culvers_root</v>
      </c>
      <c r="F120">
        <v>15</v>
      </c>
      <c r="G120" t="s">
        <v>105</v>
      </c>
      <c r="H120" t="s">
        <v>106</v>
      </c>
    </row>
    <row r="121" spans="1:8">
      <c r="A121" t="s">
        <v>117</v>
      </c>
      <c r="B121" s="10">
        <v>45846</v>
      </c>
      <c r="C121" t="s">
        <v>20</v>
      </c>
      <c r="D121" s="87" t="s">
        <v>194</v>
      </c>
      <c r="E121" s="14" t="str">
        <f>VLOOKUP(D121, VegList!A:B,2,FALSE)</f>
        <v>clustered_mountain_mint</v>
      </c>
      <c r="F121">
        <v>10</v>
      </c>
      <c r="G121" t="s">
        <v>105</v>
      </c>
      <c r="H121" t="s">
        <v>106</v>
      </c>
    </row>
    <row r="122" spans="1:8">
      <c r="A122" t="s">
        <v>117</v>
      </c>
      <c r="B122" s="10">
        <v>45846</v>
      </c>
      <c r="C122" t="s">
        <v>20</v>
      </c>
      <c r="D122" s="87" t="s">
        <v>205</v>
      </c>
      <c r="E122" s="14" t="str">
        <f>VLOOKUP(D122, VegList!A:B,2,FALSE)</f>
        <v>pale_purple_coneflower</v>
      </c>
      <c r="F122">
        <v>8</v>
      </c>
      <c r="G122" t="s">
        <v>105</v>
      </c>
      <c r="H122" t="s">
        <v>106</v>
      </c>
    </row>
    <row r="123" spans="1:8">
      <c r="A123" t="s">
        <v>117</v>
      </c>
      <c r="B123" s="10">
        <v>45846</v>
      </c>
      <c r="C123" t="s">
        <v>20</v>
      </c>
      <c r="D123" s="87" t="s">
        <v>206</v>
      </c>
      <c r="E123" s="14" t="str">
        <f>VLOOKUP(D123, VegList!A:B,2,FALSE)</f>
        <v>rattlesnake_master</v>
      </c>
      <c r="F123">
        <v>2</v>
      </c>
      <c r="G123" t="s">
        <v>105</v>
      </c>
      <c r="H123" t="s">
        <v>106</v>
      </c>
    </row>
    <row r="124" spans="1:8">
      <c r="A124" t="s">
        <v>117</v>
      </c>
      <c r="B124" s="10">
        <v>45846</v>
      </c>
      <c r="C124" t="s">
        <v>20</v>
      </c>
      <c r="D124" s="87" t="s">
        <v>149</v>
      </c>
      <c r="E124" s="14" t="str">
        <f>VLOOKUP(D124, VegList!A:B,2,FALSE)</f>
        <v>wild_bergamot</v>
      </c>
      <c r="F124">
        <v>10</v>
      </c>
      <c r="G124" t="s">
        <v>105</v>
      </c>
      <c r="H124" t="s">
        <v>106</v>
      </c>
    </row>
    <row r="125" spans="1:8">
      <c r="A125" t="s">
        <v>117</v>
      </c>
      <c r="B125" s="10">
        <v>45846</v>
      </c>
      <c r="C125" t="s">
        <v>20</v>
      </c>
      <c r="D125" s="87" t="s">
        <v>207</v>
      </c>
      <c r="E125" s="14" t="str">
        <f>VLOOKUP(D125, VegList!A:B,2,FALSE)</f>
        <v>leopard_lily</v>
      </c>
      <c r="F125">
        <v>8</v>
      </c>
      <c r="G125" t="s">
        <v>105</v>
      </c>
      <c r="H125" t="s">
        <v>106</v>
      </c>
    </row>
    <row r="126" spans="1:8">
      <c r="A126" t="s">
        <v>117</v>
      </c>
      <c r="B126" s="10">
        <v>45846</v>
      </c>
      <c r="C126" t="s">
        <v>20</v>
      </c>
      <c r="D126" s="87" t="s">
        <v>171</v>
      </c>
      <c r="E126" s="14" t="str">
        <f>VLOOKUP(D126, VegList!A:B,2,FALSE)</f>
        <v>anise_hyssop</v>
      </c>
      <c r="F126">
        <v>10</v>
      </c>
      <c r="G126" t="s">
        <v>105</v>
      </c>
      <c r="H126" t="s">
        <v>106</v>
      </c>
    </row>
    <row r="127" spans="1:8">
      <c r="A127" t="s">
        <v>117</v>
      </c>
      <c r="B127" s="10">
        <v>45846</v>
      </c>
      <c r="C127" t="s">
        <v>20</v>
      </c>
      <c r="D127" s="87" t="s">
        <v>176</v>
      </c>
      <c r="E127" s="14" t="str">
        <f>VLOOKUP(D127, VegList!A:B,2,FALSE)</f>
        <v>false_sunflower</v>
      </c>
      <c r="F127">
        <v>1</v>
      </c>
      <c r="G127" t="s">
        <v>105</v>
      </c>
      <c r="H127" t="s">
        <v>106</v>
      </c>
    </row>
    <row r="128" spans="1:8">
      <c r="A128" t="s">
        <v>117</v>
      </c>
      <c r="B128" s="10">
        <v>45846</v>
      </c>
      <c r="C128" t="s">
        <v>20</v>
      </c>
      <c r="D128" s="87" t="s">
        <v>168</v>
      </c>
      <c r="E128" s="14" t="str">
        <f>VLOOKUP(D128, VegList!A:B,2,FALSE)</f>
        <v>common_milkweed</v>
      </c>
      <c r="F128">
        <v>1</v>
      </c>
      <c r="G128" t="s">
        <v>105</v>
      </c>
      <c r="H128" t="s">
        <v>106</v>
      </c>
    </row>
    <row r="129" spans="1:9">
      <c r="A129" t="s">
        <v>117</v>
      </c>
      <c r="B129" s="10">
        <v>45846</v>
      </c>
      <c r="C129" t="s">
        <v>20</v>
      </c>
      <c r="D129" s="87" t="s">
        <v>208</v>
      </c>
      <c r="E129" s="14" t="str">
        <f>VLOOKUP(D129, VegList!A:B,2,FALSE)</f>
        <v>spotted_joe_pyeweed</v>
      </c>
      <c r="F129">
        <v>8</v>
      </c>
      <c r="G129" t="s">
        <v>105</v>
      </c>
      <c r="H129" t="s">
        <v>106</v>
      </c>
    </row>
    <row r="130" spans="1:9">
      <c r="A130" t="s">
        <v>119</v>
      </c>
      <c r="B130" s="10">
        <v>45881</v>
      </c>
      <c r="C130" t="s">
        <v>11</v>
      </c>
      <c r="D130" s="88" t="s">
        <v>191</v>
      </c>
      <c r="E130" s="14" t="str">
        <f>VLOOKUP(D130, VegList!A:B,2,FALSE)</f>
        <v>common_chicory</v>
      </c>
      <c r="F130">
        <v>5</v>
      </c>
      <c r="G130" t="s">
        <v>105</v>
      </c>
      <c r="H130" t="s">
        <v>113</v>
      </c>
    </row>
    <row r="131" spans="1:9">
      <c r="A131" t="s">
        <v>119</v>
      </c>
      <c r="B131" s="10">
        <v>45881</v>
      </c>
      <c r="C131" t="s">
        <v>11</v>
      </c>
      <c r="D131" s="87" t="s">
        <v>190</v>
      </c>
      <c r="E131" s="14" t="str">
        <f>VLOOKUP(D131, VegList!A:B,2,FALSE)</f>
        <v>wild_carrot</v>
      </c>
      <c r="F131">
        <v>1</v>
      </c>
      <c r="G131" t="s">
        <v>105</v>
      </c>
      <c r="H131" t="s">
        <v>113</v>
      </c>
    </row>
    <row r="132" spans="1:9">
      <c r="A132" t="s">
        <v>119</v>
      </c>
      <c r="B132" s="10">
        <v>45881</v>
      </c>
      <c r="C132" t="s">
        <v>11</v>
      </c>
      <c r="D132" s="87" t="s">
        <v>192</v>
      </c>
      <c r="E132" s="14" t="str">
        <f>VLOOKUP(D132, VegList!A:B,2,FALSE)</f>
        <v>partridge_pea</v>
      </c>
      <c r="F132">
        <v>10</v>
      </c>
      <c r="G132" t="s">
        <v>105</v>
      </c>
      <c r="H132" t="s">
        <v>113</v>
      </c>
      <c r="I132" t="s">
        <v>209</v>
      </c>
    </row>
    <row r="133" spans="1:9">
      <c r="A133" t="s">
        <v>119</v>
      </c>
      <c r="B133" s="10">
        <v>45881</v>
      </c>
      <c r="C133" t="s">
        <v>11</v>
      </c>
      <c r="D133" s="87" t="s">
        <v>132</v>
      </c>
      <c r="E133" s="14" t="str">
        <f>VLOOKUP(D133, VegList!A:B,2,FALSE)</f>
        <v>red_clover</v>
      </c>
      <c r="F133">
        <v>5</v>
      </c>
      <c r="G133" t="s">
        <v>105</v>
      </c>
      <c r="H133" t="s">
        <v>113</v>
      </c>
      <c r="I133" t="s">
        <v>210</v>
      </c>
    </row>
    <row r="134" spans="1:9">
      <c r="A134" t="s">
        <v>119</v>
      </c>
      <c r="B134" s="10">
        <v>45881</v>
      </c>
      <c r="C134" t="s">
        <v>11</v>
      </c>
      <c r="D134" s="87" t="s">
        <v>137</v>
      </c>
      <c r="E134" s="14" t="str">
        <f>VLOOKUP(D134, VegList!A:B,2,FALSE)</f>
        <v>field_bindweed</v>
      </c>
      <c r="F134">
        <v>1</v>
      </c>
      <c r="G134" t="s">
        <v>105</v>
      </c>
      <c r="H134" t="s">
        <v>113</v>
      </c>
      <c r="I134" t="s">
        <v>211</v>
      </c>
    </row>
    <row r="135" spans="1:9">
      <c r="A135" t="s">
        <v>119</v>
      </c>
      <c r="B135" s="10">
        <v>45881</v>
      </c>
      <c r="C135" t="s">
        <v>11</v>
      </c>
      <c r="D135" s="87" t="s">
        <v>160</v>
      </c>
      <c r="E135" s="14" t="str">
        <f>VLOOKUP(D135, VegList!A:B,2,FALSE)</f>
        <v>alfalfa</v>
      </c>
      <c r="F135">
        <v>1</v>
      </c>
      <c r="G135" t="s">
        <v>105</v>
      </c>
      <c r="H135" t="s">
        <v>113</v>
      </c>
    </row>
    <row r="136" spans="1:9">
      <c r="A136" t="s">
        <v>119</v>
      </c>
      <c r="B136" s="10">
        <v>45881</v>
      </c>
      <c r="C136" t="s">
        <v>11</v>
      </c>
      <c r="D136" s="87" t="s">
        <v>131</v>
      </c>
      <c r="E136" s="14" t="str">
        <f>VLOOKUP(D136, VegList!A:B,2,FALSE)</f>
        <v>white_clover</v>
      </c>
      <c r="F136">
        <v>2</v>
      </c>
      <c r="G136" t="s">
        <v>105</v>
      </c>
      <c r="H136" t="s">
        <v>113</v>
      </c>
      <c r="I136" t="s">
        <v>212</v>
      </c>
    </row>
    <row r="137" spans="1:9">
      <c r="A137" t="s">
        <v>119</v>
      </c>
      <c r="B137" s="10">
        <v>45881</v>
      </c>
      <c r="C137" t="s">
        <v>11</v>
      </c>
      <c r="D137" s="87" t="s">
        <v>181</v>
      </c>
      <c r="E137" s="14" t="str">
        <f>VLOOKUP(D137, VegList!A:B,2,FALSE)</f>
        <v>black_eyed_susan</v>
      </c>
      <c r="F137">
        <v>75</v>
      </c>
      <c r="G137" t="s">
        <v>105</v>
      </c>
      <c r="H137" t="s">
        <v>113</v>
      </c>
      <c r="I137" t="s">
        <v>213</v>
      </c>
    </row>
    <row r="138" spans="1:9">
      <c r="A138" t="s">
        <v>119</v>
      </c>
      <c r="B138" s="10">
        <v>45881</v>
      </c>
      <c r="C138" t="s">
        <v>14</v>
      </c>
      <c r="D138" s="88" t="s">
        <v>191</v>
      </c>
      <c r="E138" s="14" t="str">
        <f>VLOOKUP(D138, VegList!A:B,2,FALSE)</f>
        <v>common_chicory</v>
      </c>
      <c r="F138">
        <v>10</v>
      </c>
      <c r="G138" t="s">
        <v>105</v>
      </c>
      <c r="H138" t="s">
        <v>113</v>
      </c>
    </row>
    <row r="139" spans="1:9">
      <c r="A139" t="s">
        <v>119</v>
      </c>
      <c r="B139" s="10">
        <v>45881</v>
      </c>
      <c r="C139" t="s">
        <v>14</v>
      </c>
      <c r="D139" s="87" t="s">
        <v>190</v>
      </c>
      <c r="E139" s="14" t="str">
        <f>VLOOKUP(D139, VegList!A:B,2,FALSE)</f>
        <v>wild_carrot</v>
      </c>
      <c r="F139">
        <v>80</v>
      </c>
      <c r="G139" t="s">
        <v>105</v>
      </c>
      <c r="H139" t="s">
        <v>113</v>
      </c>
    </row>
    <row r="140" spans="1:9">
      <c r="A140" t="s">
        <v>119</v>
      </c>
      <c r="B140" s="10">
        <v>45881</v>
      </c>
      <c r="C140" t="s">
        <v>14</v>
      </c>
      <c r="D140" s="87" t="s">
        <v>137</v>
      </c>
      <c r="E140" s="14" t="str">
        <f>VLOOKUP(D140, VegList!A:B,2,FALSE)</f>
        <v>field_bindweed</v>
      </c>
      <c r="F140">
        <v>10</v>
      </c>
      <c r="G140" t="s">
        <v>105</v>
      </c>
      <c r="H140" t="s">
        <v>113</v>
      </c>
    </row>
    <row r="141" spans="1:9">
      <c r="A141" t="s">
        <v>119</v>
      </c>
      <c r="B141" s="10">
        <v>45881</v>
      </c>
      <c r="C141" t="s">
        <v>17</v>
      </c>
      <c r="D141" s="87" t="s">
        <v>214</v>
      </c>
      <c r="E141" s="14" t="str">
        <f>VLOOKUP(D141, VegList!A:B,2,FALSE)</f>
        <v>sunflowers</v>
      </c>
      <c r="F141">
        <v>30</v>
      </c>
      <c r="G141" t="s">
        <v>105</v>
      </c>
      <c r="H141" t="s">
        <v>106</v>
      </c>
    </row>
    <row r="142" spans="1:9">
      <c r="A142" t="s">
        <v>119</v>
      </c>
      <c r="B142" s="10">
        <v>45881</v>
      </c>
      <c r="C142" t="s">
        <v>17</v>
      </c>
      <c r="D142" s="87" t="s">
        <v>194</v>
      </c>
      <c r="E142" s="14" t="str">
        <f>VLOOKUP(D142, VegList!A:B,2,FALSE)</f>
        <v>clustered_mountain_mint</v>
      </c>
      <c r="F142">
        <v>5</v>
      </c>
      <c r="G142" t="s">
        <v>105</v>
      </c>
      <c r="H142" t="s">
        <v>106</v>
      </c>
    </row>
    <row r="143" spans="1:9">
      <c r="A143" t="s">
        <v>119</v>
      </c>
      <c r="B143" s="10">
        <v>45881</v>
      </c>
      <c r="C143" t="s">
        <v>17</v>
      </c>
      <c r="D143" s="87" t="s">
        <v>199</v>
      </c>
      <c r="E143" s="14" t="str">
        <f>VLOOKUP(D143, VegList!A:B,2,FALSE)</f>
        <v>narrowleaf_mountainmint</v>
      </c>
      <c r="F143">
        <v>1</v>
      </c>
      <c r="G143" t="s">
        <v>105</v>
      </c>
      <c r="H143" t="s">
        <v>106</v>
      </c>
    </row>
    <row r="144" spans="1:9">
      <c r="A144" t="s">
        <v>119</v>
      </c>
      <c r="B144" s="10">
        <v>45881</v>
      </c>
      <c r="C144" t="s">
        <v>17</v>
      </c>
      <c r="D144" s="87" t="s">
        <v>169</v>
      </c>
      <c r="E144" s="14" t="str">
        <f>VLOOKUP(D144, VegList!A:B,2,FALSE)</f>
        <v>purple_coneflower</v>
      </c>
      <c r="F144">
        <v>2</v>
      </c>
      <c r="G144" t="s">
        <v>105</v>
      </c>
      <c r="H144" t="s">
        <v>106</v>
      </c>
    </row>
    <row r="145" spans="1:8">
      <c r="A145" t="s">
        <v>119</v>
      </c>
      <c r="B145" s="10">
        <v>45881</v>
      </c>
      <c r="C145" t="s">
        <v>17</v>
      </c>
      <c r="D145" s="87" t="s">
        <v>215</v>
      </c>
      <c r="E145" s="14" t="str">
        <f>VLOOKUP(D145, VegList!A:B,2,FALSE)</f>
        <v>nodding_onion</v>
      </c>
      <c r="F145">
        <v>5</v>
      </c>
      <c r="G145" t="s">
        <v>105</v>
      </c>
      <c r="H145" t="s">
        <v>106</v>
      </c>
    </row>
    <row r="146" spans="1:8">
      <c r="A146" t="s">
        <v>119</v>
      </c>
      <c r="B146" s="10">
        <v>45881</v>
      </c>
      <c r="C146" t="s">
        <v>17</v>
      </c>
      <c r="D146" s="87" t="s">
        <v>172</v>
      </c>
      <c r="E146" s="14" t="str">
        <f>VLOOKUP(D146, VegList!A:B,2,FALSE)</f>
        <v>doubtful_knights_spur</v>
      </c>
      <c r="F146">
        <v>1</v>
      </c>
      <c r="G146" t="s">
        <v>105</v>
      </c>
      <c r="H146" t="s">
        <v>106</v>
      </c>
    </row>
    <row r="147" spans="1:8">
      <c r="A147" t="s">
        <v>119</v>
      </c>
      <c r="B147" s="10">
        <v>45881</v>
      </c>
      <c r="C147" t="s">
        <v>17</v>
      </c>
      <c r="D147" s="87" t="s">
        <v>149</v>
      </c>
      <c r="E147" s="14" t="str">
        <f>VLOOKUP(D147, VegList!A:B,2,FALSE)</f>
        <v>wild_bergamot</v>
      </c>
      <c r="F147">
        <v>15</v>
      </c>
      <c r="G147" t="s">
        <v>105</v>
      </c>
      <c r="H147" t="s">
        <v>106</v>
      </c>
    </row>
    <row r="148" spans="1:8">
      <c r="A148" t="s">
        <v>119</v>
      </c>
      <c r="B148" s="10">
        <v>45881</v>
      </c>
      <c r="C148" t="s">
        <v>17</v>
      </c>
      <c r="D148" s="87" t="s">
        <v>201</v>
      </c>
      <c r="E148" s="14" t="str">
        <f>VLOOKUP(D148, VegList!A:B,2,FALSE)</f>
        <v>new_york_ironweed</v>
      </c>
      <c r="F148">
        <v>3</v>
      </c>
      <c r="G148" t="s">
        <v>105</v>
      </c>
      <c r="H148" t="s">
        <v>106</v>
      </c>
    </row>
    <row r="149" spans="1:8">
      <c r="A149" t="s">
        <v>119</v>
      </c>
      <c r="B149" s="10">
        <v>45881</v>
      </c>
      <c r="C149" t="s">
        <v>17</v>
      </c>
      <c r="D149" s="87" t="s">
        <v>202</v>
      </c>
      <c r="E149" s="14" t="str">
        <f>VLOOKUP(D149, VegList!A:B,2,FALSE)</f>
        <v>asters</v>
      </c>
      <c r="F149">
        <v>5</v>
      </c>
      <c r="G149" t="s">
        <v>105</v>
      </c>
      <c r="H149" t="s">
        <v>106</v>
      </c>
    </row>
    <row r="150" spans="1:8">
      <c r="A150" t="s">
        <v>119</v>
      </c>
      <c r="B150" s="10">
        <v>45881</v>
      </c>
      <c r="C150" t="s">
        <v>17</v>
      </c>
      <c r="D150" s="87" t="s">
        <v>202</v>
      </c>
      <c r="E150" s="14" t="str">
        <f>VLOOKUP(D150, VegList!A:B,2,FALSE)</f>
        <v>asters</v>
      </c>
      <c r="F150">
        <v>1</v>
      </c>
      <c r="G150" t="s">
        <v>105</v>
      </c>
      <c r="H150" t="s">
        <v>106</v>
      </c>
    </row>
    <row r="151" spans="1:8">
      <c r="A151" t="s">
        <v>119</v>
      </c>
      <c r="B151" s="10">
        <v>45881</v>
      </c>
      <c r="C151" t="s">
        <v>17</v>
      </c>
      <c r="D151" s="87" t="s">
        <v>216</v>
      </c>
      <c r="E151" s="14" t="str">
        <f>VLOOKUP(D151, VegList!A:B,2,FALSE)</f>
        <v>obedient_plant</v>
      </c>
      <c r="F151">
        <v>0.5</v>
      </c>
      <c r="G151" t="s">
        <v>105</v>
      </c>
      <c r="H151" t="s">
        <v>106</v>
      </c>
    </row>
    <row r="152" spans="1:8">
      <c r="A152" t="s">
        <v>119</v>
      </c>
      <c r="B152" s="10">
        <v>45881</v>
      </c>
      <c r="C152" t="s">
        <v>17</v>
      </c>
      <c r="D152" s="87" t="s">
        <v>176</v>
      </c>
      <c r="E152" s="14" t="str">
        <f>VLOOKUP(D152, VegList!A:B,2,FALSE)</f>
        <v>false_sunflower</v>
      </c>
      <c r="F152">
        <v>2</v>
      </c>
      <c r="G152" t="s">
        <v>105</v>
      </c>
      <c r="H152" t="s">
        <v>106</v>
      </c>
    </row>
    <row r="153" spans="1:8">
      <c r="A153" t="s">
        <v>119</v>
      </c>
      <c r="B153" s="10">
        <v>45881</v>
      </c>
      <c r="C153" t="s">
        <v>17</v>
      </c>
      <c r="D153" s="87" t="s">
        <v>196</v>
      </c>
      <c r="E153" s="14" t="str">
        <f>VLOOKUP(D153, VegList!A:B,2,FALSE)</f>
        <v>brown_eyed_susan</v>
      </c>
      <c r="F153">
        <v>5</v>
      </c>
      <c r="G153" t="s">
        <v>105</v>
      </c>
      <c r="H153" t="s">
        <v>106</v>
      </c>
    </row>
    <row r="154" spans="1:8">
      <c r="A154" t="s">
        <v>119</v>
      </c>
      <c r="B154" s="10">
        <v>45881</v>
      </c>
      <c r="C154" t="s">
        <v>17</v>
      </c>
      <c r="D154" s="87" t="s">
        <v>181</v>
      </c>
      <c r="E154" s="14" t="str">
        <f>VLOOKUP(D154, VegList!A:B,2,FALSE)</f>
        <v>black_eyed_susan</v>
      </c>
      <c r="F154">
        <v>2</v>
      </c>
      <c r="G154" t="s">
        <v>105</v>
      </c>
      <c r="H154" t="s">
        <v>106</v>
      </c>
    </row>
    <row r="155" spans="1:8">
      <c r="A155" t="s">
        <v>119</v>
      </c>
      <c r="B155" s="10">
        <v>45881</v>
      </c>
      <c r="C155" t="s">
        <v>17</v>
      </c>
      <c r="D155" s="87" t="s">
        <v>217</v>
      </c>
      <c r="E155" s="14" t="str">
        <f>VLOOKUP(D155, VegList!A:B,2,FALSE)</f>
        <v>sweet_coneflower</v>
      </c>
      <c r="F155">
        <v>1</v>
      </c>
      <c r="G155" t="s">
        <v>105</v>
      </c>
      <c r="H155" t="s">
        <v>106</v>
      </c>
    </row>
    <row r="156" spans="1:8">
      <c r="A156" t="s">
        <v>119</v>
      </c>
      <c r="B156" s="10">
        <v>45881</v>
      </c>
      <c r="C156" t="s">
        <v>17</v>
      </c>
      <c r="D156" s="87" t="s">
        <v>218</v>
      </c>
      <c r="E156" s="14" t="str">
        <f>VLOOKUP(D156, VegList!A:B,2,FALSE)</f>
        <v>annual_fleabane</v>
      </c>
      <c r="F156">
        <v>0.5</v>
      </c>
      <c r="G156" t="s">
        <v>105</v>
      </c>
      <c r="H156" t="s">
        <v>106</v>
      </c>
    </row>
    <row r="157" spans="1:8">
      <c r="A157" t="s">
        <v>119</v>
      </c>
      <c r="B157" s="10">
        <v>45881</v>
      </c>
      <c r="C157" t="s">
        <v>17</v>
      </c>
      <c r="D157" s="87" t="s">
        <v>219</v>
      </c>
      <c r="E157" s="14" t="str">
        <f>VLOOKUP(D157, VegList!A:B,2,FALSE)</f>
        <v>prairie_fleabane</v>
      </c>
      <c r="F157">
        <v>0.5</v>
      </c>
      <c r="G157" t="s">
        <v>105</v>
      </c>
      <c r="H157" t="s">
        <v>106</v>
      </c>
    </row>
    <row r="158" spans="1:8">
      <c r="A158" t="s">
        <v>119</v>
      </c>
      <c r="B158" s="10">
        <v>45881</v>
      </c>
      <c r="C158" t="s">
        <v>17</v>
      </c>
      <c r="D158" s="87" t="s">
        <v>174</v>
      </c>
      <c r="E158" s="14" t="str">
        <f>VLOOKUP(D158, VegList!A:B,2,FALSE)</f>
        <v>butterfly_milkweed</v>
      </c>
      <c r="F158">
        <v>1</v>
      </c>
      <c r="G158" t="s">
        <v>105</v>
      </c>
      <c r="H158" t="s">
        <v>106</v>
      </c>
    </row>
    <row r="159" spans="1:8">
      <c r="A159" t="s">
        <v>119</v>
      </c>
      <c r="B159" s="10">
        <v>45881</v>
      </c>
      <c r="C159" t="s">
        <v>17</v>
      </c>
      <c r="D159" s="87" t="s">
        <v>178</v>
      </c>
      <c r="E159" s="14" t="str">
        <f>VLOOKUP(D159, VegList!A:B,2,FALSE)</f>
        <v>fringed_poppy_mallow</v>
      </c>
      <c r="F159">
        <v>2</v>
      </c>
      <c r="G159" t="s">
        <v>105</v>
      </c>
      <c r="H159" t="s">
        <v>106</v>
      </c>
    </row>
    <row r="160" spans="1:8">
      <c r="A160" t="s">
        <v>119</v>
      </c>
      <c r="B160" s="10">
        <v>45881</v>
      </c>
      <c r="C160" t="s">
        <v>17</v>
      </c>
      <c r="D160" s="87" t="s">
        <v>220</v>
      </c>
      <c r="E160" s="14" t="str">
        <f>VLOOKUP(D160, VegList!A:B,2,FALSE)</f>
        <v>rose_mallow</v>
      </c>
      <c r="F160">
        <v>1</v>
      </c>
      <c r="G160" t="s">
        <v>105</v>
      </c>
      <c r="H160" t="s">
        <v>106</v>
      </c>
    </row>
    <row r="161" spans="1:8">
      <c r="A161" t="s">
        <v>119</v>
      </c>
      <c r="B161" s="10">
        <v>45881</v>
      </c>
      <c r="C161" t="s">
        <v>17</v>
      </c>
      <c r="D161" s="87" t="s">
        <v>204</v>
      </c>
      <c r="E161" s="14" t="str">
        <f>VLOOKUP(D161, VegList!A:B,2,FALSE)</f>
        <v>meadow_phlox</v>
      </c>
      <c r="F161">
        <v>2</v>
      </c>
      <c r="G161" t="s">
        <v>105</v>
      </c>
      <c r="H161" t="s">
        <v>106</v>
      </c>
    </row>
    <row r="162" spans="1:8">
      <c r="A162" t="s">
        <v>119</v>
      </c>
      <c r="B162" s="10">
        <v>45881</v>
      </c>
      <c r="C162" t="s">
        <v>17</v>
      </c>
      <c r="D162" s="87" t="s">
        <v>198</v>
      </c>
      <c r="E162" s="14" t="str">
        <f>VLOOKUP(D162, VegList!A:B,2,FALSE)</f>
        <v>prairie_dock</v>
      </c>
      <c r="F162">
        <v>3</v>
      </c>
      <c r="G162" t="s">
        <v>105</v>
      </c>
      <c r="H162" t="s">
        <v>106</v>
      </c>
    </row>
    <row r="163" spans="1:8">
      <c r="A163" t="s">
        <v>119</v>
      </c>
      <c r="B163" s="10">
        <v>45881</v>
      </c>
      <c r="C163" t="s">
        <v>17</v>
      </c>
      <c r="D163" s="87" t="s">
        <v>221</v>
      </c>
      <c r="E163" s="14" t="str">
        <f>VLOOKUP(D163, VegList!A:B,2,FALSE)</f>
        <v>grass_leaved_goldenrod</v>
      </c>
      <c r="F163">
        <v>3</v>
      </c>
      <c r="G163" t="s">
        <v>105</v>
      </c>
      <c r="H163" t="s">
        <v>106</v>
      </c>
    </row>
    <row r="164" spans="1:8">
      <c r="A164" t="s">
        <v>119</v>
      </c>
      <c r="B164" s="10">
        <v>45881</v>
      </c>
      <c r="C164" t="s">
        <v>17</v>
      </c>
      <c r="D164" s="87" t="s">
        <v>200</v>
      </c>
      <c r="E164" s="14" t="str">
        <f>VLOOKUP(D164, VegList!A:B,2,FALSE)</f>
        <v>hoary_skullcap</v>
      </c>
      <c r="F164">
        <v>3</v>
      </c>
      <c r="G164" t="s">
        <v>105</v>
      </c>
      <c r="H164" t="s">
        <v>106</v>
      </c>
    </row>
    <row r="165" spans="1:8">
      <c r="A165" t="s">
        <v>119</v>
      </c>
      <c r="B165" s="10">
        <v>45881</v>
      </c>
      <c r="C165" t="s">
        <v>17</v>
      </c>
      <c r="D165" s="87" t="s">
        <v>183</v>
      </c>
      <c r="E165" s="14" t="str">
        <f>VLOOKUP(D165, VegList!A:B,2,FALSE)</f>
        <v>dogbane</v>
      </c>
      <c r="F165">
        <v>0.5</v>
      </c>
      <c r="G165" t="s">
        <v>105</v>
      </c>
      <c r="H165" t="s">
        <v>106</v>
      </c>
    </row>
    <row r="166" spans="1:8">
      <c r="A166" t="s">
        <v>119</v>
      </c>
      <c r="B166" s="10">
        <v>45881</v>
      </c>
      <c r="C166" t="s">
        <v>17</v>
      </c>
      <c r="D166" s="87" t="s">
        <v>203</v>
      </c>
      <c r="E166" s="14" t="str">
        <f>VLOOKUP(D166, VegList!A:B,2,FALSE)</f>
        <v>allegheny_monkeyflower</v>
      </c>
      <c r="F166">
        <v>1</v>
      </c>
      <c r="G166" t="s">
        <v>105</v>
      </c>
      <c r="H166" t="s">
        <v>106</v>
      </c>
    </row>
    <row r="167" spans="1:8">
      <c r="A167" t="s">
        <v>119</v>
      </c>
      <c r="B167" s="10">
        <v>45881</v>
      </c>
      <c r="C167" t="s">
        <v>17</v>
      </c>
      <c r="D167" s="87" t="s">
        <v>222</v>
      </c>
      <c r="E167" s="14" t="str">
        <f>VLOOKUP(D167, VegList!A:B,2,FALSE)</f>
        <v>common_sneezeweed</v>
      </c>
      <c r="F167">
        <v>4</v>
      </c>
      <c r="G167" t="s">
        <v>105</v>
      </c>
      <c r="H167" t="s">
        <v>106</v>
      </c>
    </row>
    <row r="168" spans="1:8">
      <c r="A168" t="s">
        <v>119</v>
      </c>
      <c r="B168" s="10">
        <v>45881</v>
      </c>
      <c r="C168" t="s">
        <v>17</v>
      </c>
      <c r="D168" s="87" t="s">
        <v>197</v>
      </c>
      <c r="E168" s="14" t="str">
        <f>VLOOKUP(D168, VegList!A:B,2,FALSE)</f>
        <v>culvers_root</v>
      </c>
      <c r="F168">
        <v>1</v>
      </c>
      <c r="G168" t="s">
        <v>105</v>
      </c>
      <c r="H168" t="s">
        <v>106</v>
      </c>
    </row>
    <row r="169" spans="1:8">
      <c r="A169" t="s">
        <v>119</v>
      </c>
      <c r="B169" s="10">
        <v>45881</v>
      </c>
      <c r="C169" t="s">
        <v>17</v>
      </c>
      <c r="D169" s="87" t="s">
        <v>223</v>
      </c>
      <c r="E169" s="14" t="str">
        <f>VLOOKUP(D169, VegList!A:B,2,FALSE)</f>
        <v>tall_tickseed</v>
      </c>
      <c r="F169">
        <v>2</v>
      </c>
      <c r="G169" t="s">
        <v>105</v>
      </c>
      <c r="H169" t="s">
        <v>106</v>
      </c>
    </row>
    <row r="170" spans="1:8">
      <c r="A170" t="s">
        <v>119</v>
      </c>
      <c r="B170" s="10">
        <v>45881</v>
      </c>
      <c r="C170" t="s">
        <v>20</v>
      </c>
      <c r="D170" s="87" t="s">
        <v>204</v>
      </c>
      <c r="E170" s="14" t="str">
        <f>VLOOKUP(D170, VegList!A:B,2,FALSE)</f>
        <v>meadow_phlox</v>
      </c>
      <c r="F170">
        <v>10</v>
      </c>
      <c r="G170" t="s">
        <v>105</v>
      </c>
      <c r="H170" t="s">
        <v>106</v>
      </c>
    </row>
    <row r="171" spans="1:8">
      <c r="A171" t="s">
        <v>119</v>
      </c>
      <c r="B171" s="10">
        <v>45881</v>
      </c>
      <c r="C171" t="s">
        <v>20</v>
      </c>
      <c r="D171" s="87" t="s">
        <v>200</v>
      </c>
      <c r="E171" s="14" t="str">
        <f>VLOOKUP(D171, VegList!A:B,2,FALSE)</f>
        <v>hoary_skullcap</v>
      </c>
      <c r="F171">
        <v>10</v>
      </c>
      <c r="G171" t="s">
        <v>105</v>
      </c>
      <c r="H171" t="s">
        <v>106</v>
      </c>
    </row>
    <row r="172" spans="1:8">
      <c r="A172" t="s">
        <v>119</v>
      </c>
      <c r="B172" s="10">
        <v>45881</v>
      </c>
      <c r="C172" t="s">
        <v>20</v>
      </c>
      <c r="D172" s="87" t="s">
        <v>153</v>
      </c>
      <c r="E172" s="14" t="str">
        <f>VLOOKUP(D172, VegList!A:B,2,FALSE)</f>
        <v>catmint</v>
      </c>
      <c r="F172">
        <v>2</v>
      </c>
      <c r="G172" t="s">
        <v>105</v>
      </c>
      <c r="H172" t="s">
        <v>106</v>
      </c>
    </row>
    <row r="173" spans="1:8">
      <c r="A173" t="s">
        <v>119</v>
      </c>
      <c r="B173" s="10">
        <v>45881</v>
      </c>
      <c r="C173" t="s">
        <v>20</v>
      </c>
      <c r="D173" s="87" t="s">
        <v>169</v>
      </c>
      <c r="E173" s="14" t="str">
        <f>VLOOKUP(D173, VegList!A:B,2,FALSE)</f>
        <v>purple_coneflower</v>
      </c>
      <c r="F173">
        <v>5</v>
      </c>
      <c r="G173" t="s">
        <v>105</v>
      </c>
      <c r="H173" t="s">
        <v>106</v>
      </c>
    </row>
    <row r="174" spans="1:8">
      <c r="A174" t="s">
        <v>119</v>
      </c>
      <c r="B174" s="10">
        <v>45881</v>
      </c>
      <c r="C174" t="s">
        <v>20</v>
      </c>
      <c r="D174" s="87" t="s">
        <v>169</v>
      </c>
      <c r="E174" s="14" t="str">
        <f>VLOOKUP(D174, VegList!A:B,2,FALSE)</f>
        <v>purple_coneflower</v>
      </c>
      <c r="F174">
        <v>6</v>
      </c>
      <c r="G174" t="s">
        <v>105</v>
      </c>
      <c r="H174" t="s">
        <v>106</v>
      </c>
    </row>
    <row r="175" spans="1:8">
      <c r="A175" t="s">
        <v>119</v>
      </c>
      <c r="B175" s="10">
        <v>45881</v>
      </c>
      <c r="C175" t="s">
        <v>20</v>
      </c>
      <c r="D175" s="87" t="s">
        <v>196</v>
      </c>
      <c r="E175" s="14" t="str">
        <f>VLOOKUP(D175, VegList!A:B,2,FALSE)</f>
        <v>brown_eyed_susan</v>
      </c>
      <c r="F175">
        <v>20</v>
      </c>
      <c r="G175" t="s">
        <v>105</v>
      </c>
      <c r="H175" t="s">
        <v>106</v>
      </c>
    </row>
    <row r="176" spans="1:8">
      <c r="A176" t="s">
        <v>119</v>
      </c>
      <c r="B176" s="10">
        <v>45881</v>
      </c>
      <c r="C176" t="s">
        <v>20</v>
      </c>
      <c r="D176" s="87" t="s">
        <v>194</v>
      </c>
      <c r="E176" s="14" t="str">
        <f>VLOOKUP(D176, VegList!A:B,2,FALSE)</f>
        <v>clustered_mountain_mint</v>
      </c>
      <c r="F176">
        <v>2</v>
      </c>
      <c r="G176" t="s">
        <v>105</v>
      </c>
      <c r="H176" t="s">
        <v>106</v>
      </c>
    </row>
    <row r="177" spans="1:9">
      <c r="A177" t="s">
        <v>119</v>
      </c>
      <c r="B177" s="10">
        <v>45881</v>
      </c>
      <c r="C177" t="s">
        <v>20</v>
      </c>
      <c r="D177" s="87" t="s">
        <v>197</v>
      </c>
      <c r="E177" s="14" t="str">
        <f>VLOOKUP(D177, VegList!A:B,2,FALSE)</f>
        <v>culvers_root</v>
      </c>
      <c r="F177">
        <v>1</v>
      </c>
      <c r="G177" t="s">
        <v>105</v>
      </c>
      <c r="H177" t="s">
        <v>106</v>
      </c>
    </row>
    <row r="178" spans="1:9">
      <c r="A178" t="s">
        <v>119</v>
      </c>
      <c r="B178" s="10">
        <v>45881</v>
      </c>
      <c r="C178" t="s">
        <v>20</v>
      </c>
      <c r="D178" s="87" t="s">
        <v>224</v>
      </c>
      <c r="E178" s="14" t="str">
        <f>VLOOKUP(D178, VegList!A:B,2,FALSE)</f>
        <v>st_johns_wort</v>
      </c>
      <c r="F178">
        <v>10</v>
      </c>
      <c r="G178" t="s">
        <v>105</v>
      </c>
      <c r="H178" t="s">
        <v>106</v>
      </c>
    </row>
    <row r="179" spans="1:9">
      <c r="A179" t="s">
        <v>119</v>
      </c>
      <c r="B179" s="10">
        <v>45881</v>
      </c>
      <c r="C179" t="s">
        <v>20</v>
      </c>
      <c r="D179" s="87" t="s">
        <v>225</v>
      </c>
      <c r="E179" s="14" t="str">
        <f>VLOOKUP(D179, VegList!A:B,2,FALSE)</f>
        <v>crimson_beebalm</v>
      </c>
      <c r="F179">
        <v>2</v>
      </c>
      <c r="G179" t="s">
        <v>105</v>
      </c>
      <c r="H179" t="s">
        <v>106</v>
      </c>
    </row>
    <row r="180" spans="1:9">
      <c r="A180" t="s">
        <v>119</v>
      </c>
      <c r="B180" s="10">
        <v>45881</v>
      </c>
      <c r="C180" t="s">
        <v>20</v>
      </c>
      <c r="D180" s="87" t="s">
        <v>171</v>
      </c>
      <c r="E180" s="14" t="str">
        <f>VLOOKUP(D180, VegList!A:B,2,FALSE)</f>
        <v>anise_hyssop</v>
      </c>
      <c r="F180">
        <v>20</v>
      </c>
      <c r="G180" t="s">
        <v>105</v>
      </c>
      <c r="H180" t="s">
        <v>106</v>
      </c>
    </row>
    <row r="181" spans="1:9">
      <c r="A181" t="s">
        <v>119</v>
      </c>
      <c r="B181" s="10">
        <v>45881</v>
      </c>
      <c r="C181" t="s">
        <v>20</v>
      </c>
      <c r="D181" s="87" t="s">
        <v>226</v>
      </c>
      <c r="E181" s="14" t="str">
        <f>VLOOKUP(D181, VegList!A:B,2,FALSE)</f>
        <v>new_york_aster</v>
      </c>
      <c r="F181">
        <v>1</v>
      </c>
      <c r="G181" t="s">
        <v>105</v>
      </c>
      <c r="H181" t="s">
        <v>106</v>
      </c>
    </row>
    <row r="182" spans="1:9">
      <c r="A182" t="s">
        <v>119</v>
      </c>
      <c r="B182" s="10">
        <v>45881</v>
      </c>
      <c r="C182" t="s">
        <v>20</v>
      </c>
      <c r="D182" s="87" t="s">
        <v>208</v>
      </c>
      <c r="E182" s="14" t="str">
        <f>VLOOKUP(D182, VegList!A:B,2,FALSE)</f>
        <v>spotted_joe_pyeweed</v>
      </c>
      <c r="F182">
        <v>10</v>
      </c>
      <c r="G182" t="s">
        <v>105</v>
      </c>
      <c r="H182" t="s">
        <v>106</v>
      </c>
    </row>
    <row r="183" spans="1:9">
      <c r="A183" t="s">
        <v>119</v>
      </c>
      <c r="B183" s="10">
        <v>45881</v>
      </c>
      <c r="C183" t="s">
        <v>20</v>
      </c>
      <c r="D183" s="87" t="s">
        <v>207</v>
      </c>
      <c r="E183" s="14" t="str">
        <f>VLOOKUP(D183, VegList!A:B,2,FALSE)</f>
        <v>leopard_lily</v>
      </c>
      <c r="F183">
        <v>1</v>
      </c>
      <c r="G183" t="s">
        <v>105</v>
      </c>
      <c r="H183" t="s">
        <v>106</v>
      </c>
    </row>
    <row r="184" spans="1:9">
      <c r="A184" t="s">
        <v>120</v>
      </c>
      <c r="B184" s="10">
        <v>45909</v>
      </c>
      <c r="C184" t="s">
        <v>14</v>
      </c>
      <c r="D184" s="87" t="s">
        <v>227</v>
      </c>
      <c r="E184" s="14" t="str">
        <f>VLOOKUP(D184, VegList!A:B,2,FALSE)</f>
        <v>goldenrods</v>
      </c>
      <c r="F184">
        <v>50</v>
      </c>
      <c r="G184" t="s">
        <v>105</v>
      </c>
      <c r="H184" t="s">
        <v>113</v>
      </c>
      <c r="I184" t="s">
        <v>228</v>
      </c>
    </row>
    <row r="185" spans="1:9">
      <c r="A185" t="s">
        <v>120</v>
      </c>
      <c r="B185" s="10">
        <v>45909</v>
      </c>
      <c r="C185" t="s">
        <v>14</v>
      </c>
      <c r="D185" s="87" t="s">
        <v>191</v>
      </c>
      <c r="E185" s="14" t="str">
        <f>VLOOKUP(D185, VegList!A:B,2,FALSE)</f>
        <v>common_chicory</v>
      </c>
      <c r="F185">
        <v>50</v>
      </c>
      <c r="G185" t="s">
        <v>105</v>
      </c>
      <c r="H185" t="s">
        <v>113</v>
      </c>
    </row>
    <row r="186" spans="1:9">
      <c r="A186" t="s">
        <v>120</v>
      </c>
      <c r="B186" s="10">
        <v>45909</v>
      </c>
      <c r="C186" t="s">
        <v>11</v>
      </c>
      <c r="D186" s="87" t="s">
        <v>132</v>
      </c>
      <c r="E186" s="14" t="str">
        <f>VLOOKUP(D186, VegList!A:B,2,FALSE)</f>
        <v>red_clover</v>
      </c>
      <c r="F186">
        <v>5</v>
      </c>
      <c r="G186" t="s">
        <v>105</v>
      </c>
      <c r="H186" t="s">
        <v>113</v>
      </c>
    </row>
    <row r="187" spans="1:9">
      <c r="A187" t="s">
        <v>120</v>
      </c>
      <c r="B187" s="10">
        <v>45909</v>
      </c>
      <c r="C187" t="s">
        <v>11</v>
      </c>
      <c r="D187" s="87" t="s">
        <v>181</v>
      </c>
      <c r="E187" s="14" t="str">
        <f>VLOOKUP(D187, VegList!A:B,2,FALSE)</f>
        <v>black_eyed_susan</v>
      </c>
      <c r="F187">
        <v>75</v>
      </c>
      <c r="G187" t="s">
        <v>105</v>
      </c>
      <c r="H187" t="s">
        <v>113</v>
      </c>
    </row>
    <row r="188" spans="1:9">
      <c r="A188" t="s">
        <v>120</v>
      </c>
      <c r="B188" s="10">
        <v>45909</v>
      </c>
      <c r="C188" t="s">
        <v>11</v>
      </c>
      <c r="D188" s="87" t="s">
        <v>191</v>
      </c>
      <c r="E188" s="14" t="s">
        <v>229</v>
      </c>
      <c r="F188">
        <v>2</v>
      </c>
      <c r="G188" t="s">
        <v>113</v>
      </c>
      <c r="H188" t="s">
        <v>113</v>
      </c>
      <c r="I188" s="14"/>
    </row>
    <row r="189" spans="1:9">
      <c r="A189" t="s">
        <v>120</v>
      </c>
      <c r="B189" s="10">
        <v>45909</v>
      </c>
      <c r="C189" t="s">
        <v>11</v>
      </c>
      <c r="D189" s="87" t="s">
        <v>230</v>
      </c>
      <c r="E189" s="14" t="str">
        <f>VLOOKUP(D189, VegList!A:B,2,FALSE)</f>
        <v>prickly_lettuce</v>
      </c>
      <c r="F189">
        <v>1</v>
      </c>
      <c r="G189" t="s">
        <v>105</v>
      </c>
      <c r="H189" t="s">
        <v>113</v>
      </c>
      <c r="I189" t="s">
        <v>231</v>
      </c>
    </row>
    <row r="190" spans="1:9">
      <c r="A190" t="s">
        <v>120</v>
      </c>
      <c r="B190" s="10">
        <v>45909</v>
      </c>
      <c r="C190" t="s">
        <v>11</v>
      </c>
      <c r="D190" s="87" t="s">
        <v>166</v>
      </c>
      <c r="E190" s="14" t="str">
        <f>VLOOKUP(D190, VegList!A:B,2,FALSE)</f>
        <v>fleabanes</v>
      </c>
      <c r="F190">
        <v>1</v>
      </c>
      <c r="G190" t="s">
        <v>105</v>
      </c>
      <c r="H190" t="s">
        <v>113</v>
      </c>
    </row>
    <row r="191" spans="1:9">
      <c r="A191" t="s">
        <v>120</v>
      </c>
      <c r="B191" s="10">
        <v>45909</v>
      </c>
      <c r="C191" t="s">
        <v>11</v>
      </c>
      <c r="D191" s="87" t="s">
        <v>192</v>
      </c>
      <c r="E191" s="14" t="str">
        <f>VLOOKUP(D191, VegList!A:B,2,FALSE)</f>
        <v>partridge_pea</v>
      </c>
      <c r="F191">
        <v>10</v>
      </c>
      <c r="G191" t="s">
        <v>105</v>
      </c>
      <c r="H191" t="s">
        <v>113</v>
      </c>
      <c r="I191" t="s">
        <v>232</v>
      </c>
    </row>
    <row r="192" spans="1:9">
      <c r="A192" t="s">
        <v>120</v>
      </c>
      <c r="B192" s="10">
        <v>45909</v>
      </c>
      <c r="C192" t="s">
        <v>11</v>
      </c>
      <c r="D192" s="87" t="s">
        <v>158</v>
      </c>
      <c r="E192" s="14" t="str">
        <f>VLOOKUP(D192, VegList!A:B,2,FALSE)</f>
        <v>tickseeds</v>
      </c>
      <c r="F192">
        <v>1</v>
      </c>
      <c r="G192" t="s">
        <v>105</v>
      </c>
      <c r="H192" t="s">
        <v>113</v>
      </c>
      <c r="I192" t="s">
        <v>233</v>
      </c>
    </row>
    <row r="193" spans="1:9">
      <c r="A193" t="s">
        <v>120</v>
      </c>
      <c r="B193" s="10">
        <v>45909</v>
      </c>
      <c r="C193" t="s">
        <v>11</v>
      </c>
      <c r="D193" s="87" t="s">
        <v>234</v>
      </c>
      <c r="E193" s="14" t="str">
        <f>VLOOKUP(D193, VegList!A:B,2,FALSE)</f>
        <v>white_clover</v>
      </c>
      <c r="F193">
        <v>1</v>
      </c>
      <c r="G193" t="s">
        <v>105</v>
      </c>
      <c r="H193" t="s">
        <v>113</v>
      </c>
    </row>
    <row r="194" spans="1:9">
      <c r="A194" t="s">
        <v>120</v>
      </c>
      <c r="B194" s="10">
        <v>45909</v>
      </c>
      <c r="C194" t="s">
        <v>11</v>
      </c>
      <c r="D194" s="87" t="s">
        <v>235</v>
      </c>
      <c r="E194" s="14" t="str">
        <f>VLOOKUP(D194, VegList!A:B,2,FALSE)</f>
        <v>white_sweetclover</v>
      </c>
      <c r="F194">
        <v>1</v>
      </c>
      <c r="G194" t="s">
        <v>105</v>
      </c>
      <c r="H194" t="s">
        <v>113</v>
      </c>
    </row>
    <row r="195" spans="1:9">
      <c r="A195" t="s">
        <v>120</v>
      </c>
      <c r="B195" s="10">
        <v>45909</v>
      </c>
      <c r="C195" t="s">
        <v>11</v>
      </c>
      <c r="D195" s="87" t="s">
        <v>137</v>
      </c>
      <c r="E195" s="14" t="str">
        <f>VLOOKUP(D195, VegList!A:B,2,FALSE)</f>
        <v>field_bindweed</v>
      </c>
      <c r="F195">
        <v>1</v>
      </c>
      <c r="G195" t="s">
        <v>105</v>
      </c>
      <c r="H195" t="s">
        <v>113</v>
      </c>
    </row>
    <row r="196" spans="1:9">
      <c r="A196" t="s">
        <v>120</v>
      </c>
      <c r="B196" s="10">
        <v>45909</v>
      </c>
      <c r="C196" t="s">
        <v>11</v>
      </c>
      <c r="D196" s="87" t="s">
        <v>223</v>
      </c>
      <c r="E196" s="14" t="str">
        <f>VLOOKUP(D196, VegList!A:B,2,FALSE)</f>
        <v>tall_tickseed</v>
      </c>
      <c r="F196">
        <v>1</v>
      </c>
      <c r="G196" t="s">
        <v>105</v>
      </c>
      <c r="H196" t="s">
        <v>113</v>
      </c>
    </row>
    <row r="197" spans="1:9">
      <c r="A197" t="s">
        <v>120</v>
      </c>
      <c r="B197" s="10">
        <v>45909</v>
      </c>
      <c r="C197" t="s">
        <v>11</v>
      </c>
      <c r="D197" s="87" t="s">
        <v>160</v>
      </c>
      <c r="E197" s="14" t="str">
        <f>VLOOKUP(D197, VegList!A:B,2,FALSE)</f>
        <v>alfalfa</v>
      </c>
      <c r="F197">
        <v>1</v>
      </c>
      <c r="G197" t="s">
        <v>105</v>
      </c>
      <c r="H197" t="s">
        <v>113</v>
      </c>
    </row>
    <row r="198" spans="1:9">
      <c r="A198" t="s">
        <v>120</v>
      </c>
      <c r="B198" s="10">
        <v>45911</v>
      </c>
      <c r="C198" t="s">
        <v>20</v>
      </c>
      <c r="D198" s="87" t="s">
        <v>204</v>
      </c>
      <c r="E198" s="14" t="str">
        <f>VLOOKUP(D198, VegList!A:B,2,FALSE)</f>
        <v>meadow_phlox</v>
      </c>
      <c r="F198">
        <v>5</v>
      </c>
      <c r="G198" t="s">
        <v>105</v>
      </c>
      <c r="H198" t="s">
        <v>113</v>
      </c>
    </row>
    <row r="199" spans="1:9">
      <c r="A199" t="s">
        <v>120</v>
      </c>
      <c r="B199" s="10">
        <v>45911</v>
      </c>
      <c r="C199" t="s">
        <v>20</v>
      </c>
      <c r="D199" s="87" t="s">
        <v>153</v>
      </c>
      <c r="E199" s="14" t="str">
        <f>VLOOKUP(D199, VegList!A:B,2,FALSE)</f>
        <v>catmint</v>
      </c>
      <c r="F199">
        <v>30</v>
      </c>
      <c r="G199" t="s">
        <v>105</v>
      </c>
      <c r="H199" t="s">
        <v>113</v>
      </c>
    </row>
    <row r="200" spans="1:9">
      <c r="A200" t="s">
        <v>120</v>
      </c>
      <c r="B200" s="10">
        <v>45911</v>
      </c>
      <c r="C200" t="s">
        <v>20</v>
      </c>
      <c r="D200" s="87" t="s">
        <v>200</v>
      </c>
      <c r="E200" s="14" t="str">
        <f>VLOOKUP(D200, VegList!A:B,2,FALSE)</f>
        <v>hoary_skullcap</v>
      </c>
      <c r="F200">
        <v>2</v>
      </c>
      <c r="G200" t="s">
        <v>105</v>
      </c>
      <c r="H200" t="s">
        <v>113</v>
      </c>
    </row>
    <row r="201" spans="1:9">
      <c r="A201" t="s">
        <v>120</v>
      </c>
      <c r="B201" s="10">
        <v>45911</v>
      </c>
      <c r="C201" t="s">
        <v>20</v>
      </c>
      <c r="D201" s="87" t="s">
        <v>169</v>
      </c>
      <c r="E201" s="14" t="str">
        <f>VLOOKUP(D201, VegList!A:B,2,FALSE)</f>
        <v>purple_coneflower</v>
      </c>
      <c r="F201">
        <v>1</v>
      </c>
      <c r="G201" t="s">
        <v>105</v>
      </c>
      <c r="H201" t="s">
        <v>113</v>
      </c>
    </row>
    <row r="202" spans="1:9" ht="18.75" customHeight="1">
      <c r="A202" t="s">
        <v>120</v>
      </c>
      <c r="B202" s="10">
        <v>45911</v>
      </c>
      <c r="C202" t="s">
        <v>20</v>
      </c>
      <c r="D202" s="87" t="s">
        <v>217</v>
      </c>
      <c r="E202" s="14" t="str">
        <f>VLOOKUP(D202, VegList!A:B,2,FALSE)</f>
        <v>sweet_coneflower</v>
      </c>
      <c r="F202">
        <v>20</v>
      </c>
      <c r="G202" t="s">
        <v>105</v>
      </c>
      <c r="H202" t="s">
        <v>113</v>
      </c>
      <c r="I202" s="14" t="s">
        <v>236</v>
      </c>
    </row>
    <row r="203" spans="1:9">
      <c r="A203" t="s">
        <v>120</v>
      </c>
      <c r="B203" s="10">
        <v>45911</v>
      </c>
      <c r="C203" t="s">
        <v>20</v>
      </c>
      <c r="D203" s="87" t="s">
        <v>171</v>
      </c>
      <c r="E203" s="14" t="str">
        <f>VLOOKUP(D203, VegList!A:B,2,FALSE)</f>
        <v>anise_hyssop</v>
      </c>
      <c r="F203">
        <v>15</v>
      </c>
      <c r="G203" t="s">
        <v>105</v>
      </c>
      <c r="H203" t="s">
        <v>113</v>
      </c>
    </row>
    <row r="204" spans="1:9">
      <c r="A204" t="s">
        <v>120</v>
      </c>
      <c r="B204" s="10">
        <v>45911</v>
      </c>
      <c r="C204" t="s">
        <v>20</v>
      </c>
      <c r="D204" s="87" t="s">
        <v>237</v>
      </c>
      <c r="E204" s="14" t="str">
        <f>VLOOKUP(D204, VegList!A:B,2,FALSE)</f>
        <v>stonecrop</v>
      </c>
      <c r="F204">
        <v>5</v>
      </c>
      <c r="G204" t="s">
        <v>105</v>
      </c>
      <c r="H204" t="s">
        <v>113</v>
      </c>
    </row>
    <row r="205" spans="1:9">
      <c r="A205" t="s">
        <v>120</v>
      </c>
      <c r="B205" s="10">
        <v>45911</v>
      </c>
      <c r="C205" t="s">
        <v>20</v>
      </c>
      <c r="D205" s="87" t="s">
        <v>225</v>
      </c>
      <c r="E205" s="14" t="str">
        <f>VLOOKUP(D205, VegList!A:B,2,FALSE)</f>
        <v>crimson_beebalm</v>
      </c>
      <c r="F205">
        <v>1</v>
      </c>
      <c r="G205" t="s">
        <v>105</v>
      </c>
      <c r="H205" t="s">
        <v>113</v>
      </c>
    </row>
    <row r="206" spans="1:9">
      <c r="A206" t="s">
        <v>120</v>
      </c>
      <c r="B206" s="10">
        <v>45911</v>
      </c>
      <c r="C206" t="s">
        <v>20</v>
      </c>
      <c r="D206" s="87" t="s">
        <v>226</v>
      </c>
      <c r="E206" s="14" t="str">
        <f>VLOOKUP(D206, VegList!A:B,2,FALSE)</f>
        <v>new_york_aster</v>
      </c>
      <c r="F206">
        <v>20</v>
      </c>
      <c r="G206" t="s">
        <v>105</v>
      </c>
      <c r="H206" t="s">
        <v>113</v>
      </c>
    </row>
    <row r="207" spans="1:9">
      <c r="A207" t="s">
        <v>120</v>
      </c>
      <c r="B207" s="10">
        <v>45911</v>
      </c>
      <c r="C207" t="s">
        <v>17</v>
      </c>
      <c r="D207" s="87" t="s">
        <v>176</v>
      </c>
      <c r="E207" s="14" t="str">
        <f>VLOOKUP(D207, VegList!A:B,2,FALSE)</f>
        <v>false_sunflower</v>
      </c>
      <c r="F207">
        <v>18</v>
      </c>
      <c r="G207" t="s">
        <v>105</v>
      </c>
      <c r="H207" t="s">
        <v>113</v>
      </c>
      <c r="I207" s="14"/>
    </row>
    <row r="208" spans="1:9">
      <c r="A208" t="s">
        <v>120</v>
      </c>
      <c r="B208" s="10">
        <v>45911</v>
      </c>
      <c r="C208" t="s">
        <v>17</v>
      </c>
      <c r="D208" s="87" t="s">
        <v>201</v>
      </c>
      <c r="E208" s="14" t="str">
        <f>VLOOKUP(D208, VegList!A:B,2,FALSE)</f>
        <v>new_york_ironweed</v>
      </c>
      <c r="F208">
        <v>2</v>
      </c>
      <c r="G208" t="s">
        <v>105</v>
      </c>
      <c r="H208" t="s">
        <v>113</v>
      </c>
    </row>
    <row r="209" spans="1:9">
      <c r="A209" t="s">
        <v>120</v>
      </c>
      <c r="B209" s="10">
        <v>45911</v>
      </c>
      <c r="C209" t="s">
        <v>17</v>
      </c>
      <c r="D209" s="87" t="s">
        <v>238</v>
      </c>
      <c r="E209" s="14" t="str">
        <f>VLOOKUP(D209, VegList!A:B,2,FALSE)</f>
        <v>early_goldenrod</v>
      </c>
      <c r="F209">
        <v>26</v>
      </c>
      <c r="G209" t="s">
        <v>105</v>
      </c>
      <c r="H209" t="s">
        <v>113</v>
      </c>
    </row>
    <row r="210" spans="1:9">
      <c r="A210" t="s">
        <v>120</v>
      </c>
      <c r="B210" s="10">
        <v>45911</v>
      </c>
      <c r="C210" t="s">
        <v>17</v>
      </c>
      <c r="D210" s="87" t="s">
        <v>239</v>
      </c>
      <c r="E210" s="14" t="str">
        <f>VLOOKUP(D210, VegList!A:B,2,FALSE)</f>
        <v>giant_sunflower</v>
      </c>
      <c r="F210">
        <v>10</v>
      </c>
      <c r="G210" t="s">
        <v>105</v>
      </c>
      <c r="H210" t="s">
        <v>113</v>
      </c>
    </row>
    <row r="211" spans="1:9">
      <c r="A211" t="s">
        <v>120</v>
      </c>
      <c r="B211" s="10">
        <v>45911</v>
      </c>
      <c r="C211" t="s">
        <v>17</v>
      </c>
      <c r="D211" s="87" t="s">
        <v>240</v>
      </c>
      <c r="E211" s="14" t="str">
        <f>VLOOKUP(D211, VegList!A:B,2,FALSE)</f>
        <v>maximilian_sunflower</v>
      </c>
      <c r="F211">
        <v>5</v>
      </c>
      <c r="G211" t="s">
        <v>105</v>
      </c>
      <c r="H211" t="s">
        <v>113</v>
      </c>
    </row>
    <row r="212" spans="1:9">
      <c r="A212" t="s">
        <v>120</v>
      </c>
      <c r="B212" s="10">
        <v>45911</v>
      </c>
      <c r="C212" t="s">
        <v>17</v>
      </c>
      <c r="D212" s="87" t="s">
        <v>226</v>
      </c>
      <c r="E212" s="14" t="str">
        <f>VLOOKUP(D212, VegList!A:B,2,FALSE)</f>
        <v>new_york_aster</v>
      </c>
      <c r="F212">
        <v>10</v>
      </c>
      <c r="G212" t="s">
        <v>105</v>
      </c>
      <c r="H212" t="s">
        <v>113</v>
      </c>
    </row>
    <row r="213" spans="1:9">
      <c r="A213" t="s">
        <v>120</v>
      </c>
      <c r="B213" s="10">
        <v>45911</v>
      </c>
      <c r="C213" t="s">
        <v>17</v>
      </c>
      <c r="D213" s="87" t="s">
        <v>241</v>
      </c>
      <c r="E213" s="14" t="str">
        <f>VLOOKUP(D213, VegList!A:B,2,FALSE)</f>
        <v>smooth_blue_aster</v>
      </c>
      <c r="F213">
        <v>1</v>
      </c>
      <c r="G213" t="s">
        <v>105</v>
      </c>
      <c r="H213" t="s">
        <v>113</v>
      </c>
    </row>
    <row r="214" spans="1:9">
      <c r="A214" t="s">
        <v>120</v>
      </c>
      <c r="B214" s="10">
        <v>45911</v>
      </c>
      <c r="C214" t="s">
        <v>17</v>
      </c>
      <c r="D214" s="87" t="s">
        <v>196</v>
      </c>
      <c r="E214" s="14" t="str">
        <f>VLOOKUP(D214, VegList!A:B,2,FALSE)</f>
        <v>brown_eyed_susan</v>
      </c>
      <c r="F214">
        <v>1</v>
      </c>
      <c r="G214" t="s">
        <v>105</v>
      </c>
      <c r="H214" t="s">
        <v>113</v>
      </c>
    </row>
    <row r="215" spans="1:9">
      <c r="A215" t="s">
        <v>120</v>
      </c>
      <c r="B215" s="10">
        <v>45911</v>
      </c>
      <c r="C215" t="s">
        <v>17</v>
      </c>
      <c r="D215" s="87" t="s">
        <v>181</v>
      </c>
      <c r="E215" s="14" t="str">
        <f>VLOOKUP(D215, VegList!A:B,2,FALSE)</f>
        <v>black_eyed_susan</v>
      </c>
      <c r="F215">
        <v>1</v>
      </c>
      <c r="G215" t="s">
        <v>105</v>
      </c>
      <c r="H215" t="s">
        <v>113</v>
      </c>
    </row>
    <row r="216" spans="1:9">
      <c r="A216" t="s">
        <v>120</v>
      </c>
      <c r="B216" s="10">
        <v>45911</v>
      </c>
      <c r="C216" t="s">
        <v>17</v>
      </c>
      <c r="D216" s="87" t="s">
        <v>198</v>
      </c>
      <c r="E216" s="14" t="str">
        <f>VLOOKUP(D216, VegList!A:B,2,FALSE)</f>
        <v>prairie_dock</v>
      </c>
      <c r="F216">
        <v>1</v>
      </c>
      <c r="G216" t="s">
        <v>105</v>
      </c>
      <c r="H216" t="s">
        <v>113</v>
      </c>
    </row>
    <row r="217" spans="1:9" ht="28.5" customHeight="1">
      <c r="A217" t="s">
        <v>120</v>
      </c>
      <c r="B217" s="10">
        <v>45911</v>
      </c>
      <c r="C217" t="s">
        <v>17</v>
      </c>
      <c r="D217" s="87" t="s">
        <v>242</v>
      </c>
      <c r="E217" s="14" t="str">
        <f>VLOOKUP(D217, VegList!A:B,2,FALSE)</f>
        <v>tall_ironweed</v>
      </c>
      <c r="F217">
        <v>1</v>
      </c>
      <c r="G217" t="s">
        <v>105</v>
      </c>
      <c r="H217" t="s">
        <v>113</v>
      </c>
      <c r="I217" s="14" t="s">
        <v>243</v>
      </c>
    </row>
    <row r="218" spans="1:9">
      <c r="A218" t="s">
        <v>120</v>
      </c>
      <c r="B218" s="10">
        <v>45911</v>
      </c>
      <c r="C218" t="s">
        <v>17</v>
      </c>
      <c r="D218" s="87" t="s">
        <v>218</v>
      </c>
      <c r="E218" s="14" t="str">
        <f>VLOOKUP(D218, VegList!A:B,2,FALSE)</f>
        <v>annual_fleabane</v>
      </c>
      <c r="F218">
        <v>1</v>
      </c>
      <c r="G218" t="s">
        <v>105</v>
      </c>
      <c r="H218" t="s">
        <v>113</v>
      </c>
    </row>
    <row r="219" spans="1:9">
      <c r="A219" t="s">
        <v>120</v>
      </c>
      <c r="B219" s="10">
        <v>45911</v>
      </c>
      <c r="C219" t="s">
        <v>17</v>
      </c>
      <c r="D219" s="87" t="s">
        <v>244</v>
      </c>
      <c r="E219" s="14" t="str">
        <f>VLOOKUP(D219, VegList!A:B,2,FALSE)</f>
        <v>pink_turtlehead</v>
      </c>
      <c r="F219">
        <v>1</v>
      </c>
      <c r="G219" t="s">
        <v>105</v>
      </c>
      <c r="H219" t="s">
        <v>113</v>
      </c>
    </row>
    <row r="220" spans="1:9">
      <c r="A220" t="s">
        <v>120</v>
      </c>
      <c r="B220" s="10">
        <v>45911</v>
      </c>
      <c r="C220" t="s">
        <v>17</v>
      </c>
      <c r="D220" s="87" t="s">
        <v>245</v>
      </c>
      <c r="E220" s="14" t="str">
        <f>VLOOKUP(D220, VegList!A:B,2,FALSE)</f>
        <v>hyssopleaf_thoroughwort</v>
      </c>
      <c r="F220">
        <v>1</v>
      </c>
      <c r="G220" t="s">
        <v>105</v>
      </c>
      <c r="H220" t="s">
        <v>113</v>
      </c>
    </row>
    <row r="221" spans="1:9">
      <c r="A221" t="s">
        <v>120</v>
      </c>
      <c r="B221" s="10">
        <v>45911</v>
      </c>
      <c r="C221" t="s">
        <v>17</v>
      </c>
      <c r="D221" s="87" t="s">
        <v>246</v>
      </c>
      <c r="E221" s="14" t="str">
        <f>VLOOKUP(D221, VegList!A:B,2,FALSE)</f>
        <v>late_boneset</v>
      </c>
      <c r="F221">
        <v>17</v>
      </c>
      <c r="G221" t="s">
        <v>105</v>
      </c>
      <c r="H221" t="s">
        <v>113</v>
      </c>
    </row>
    <row r="222" spans="1:9">
      <c r="A222" t="s">
        <v>120</v>
      </c>
      <c r="B222" s="10">
        <v>45911</v>
      </c>
      <c r="C222" t="s">
        <v>17</v>
      </c>
      <c r="D222" s="87" t="s">
        <v>222</v>
      </c>
      <c r="E222" s="14" t="str">
        <f>VLOOKUP(D222, VegList!A:B,2,FALSE)</f>
        <v>common_sneezeweed</v>
      </c>
      <c r="F222">
        <v>1</v>
      </c>
      <c r="G222" t="s">
        <v>105</v>
      </c>
      <c r="H222" t="s">
        <v>113</v>
      </c>
    </row>
    <row r="223" spans="1:9">
      <c r="A223" t="s">
        <v>120</v>
      </c>
      <c r="B223" s="10">
        <v>45911</v>
      </c>
      <c r="C223" t="s">
        <v>17</v>
      </c>
      <c r="D223" s="87" t="s">
        <v>223</v>
      </c>
      <c r="E223" s="14" t="str">
        <f>VLOOKUP(D223, VegList!A:B,2,FALSE)</f>
        <v>tall_tickseed</v>
      </c>
      <c r="F223">
        <v>3</v>
      </c>
      <c r="G223" t="s">
        <v>105</v>
      </c>
      <c r="H223" t="s">
        <v>113</v>
      </c>
    </row>
    <row r="224" spans="1:9">
      <c r="A224" t="s">
        <v>122</v>
      </c>
      <c r="B224" s="10">
        <v>45944</v>
      </c>
      <c r="C224" t="s">
        <v>11</v>
      </c>
      <c r="D224" s="87" t="s">
        <v>132</v>
      </c>
      <c r="E224" s="14" t="str">
        <f>VLOOKUP(D224, VegList!A:B,2,FALSE)</f>
        <v>red_clover</v>
      </c>
      <c r="F224">
        <v>22</v>
      </c>
      <c r="G224" t="s">
        <v>105</v>
      </c>
      <c r="H224" t="s">
        <v>113</v>
      </c>
    </row>
    <row r="225" spans="1:8">
      <c r="A225" t="s">
        <v>122</v>
      </c>
      <c r="B225" s="10">
        <v>45944</v>
      </c>
      <c r="C225" t="s">
        <v>11</v>
      </c>
      <c r="D225" s="87" t="s">
        <v>181</v>
      </c>
      <c r="E225" s="14" t="str">
        <f>VLOOKUP(D225, VegList!A:B,2,FALSE)</f>
        <v>black_eyed_susan</v>
      </c>
      <c r="F225">
        <v>40</v>
      </c>
      <c r="G225" t="s">
        <v>105</v>
      </c>
      <c r="H225" t="s">
        <v>113</v>
      </c>
    </row>
    <row r="226" spans="1:8">
      <c r="A226" t="s">
        <v>122</v>
      </c>
      <c r="B226" s="10">
        <v>45944</v>
      </c>
      <c r="C226" t="s">
        <v>11</v>
      </c>
      <c r="D226" s="87" t="s">
        <v>202</v>
      </c>
      <c r="E226" s="14" t="str">
        <f>VLOOKUP(D226, VegList!A:B,2,FALSE)</f>
        <v>asters</v>
      </c>
      <c r="F226">
        <v>30</v>
      </c>
      <c r="G226" t="s">
        <v>105</v>
      </c>
      <c r="H226" t="s">
        <v>113</v>
      </c>
    </row>
    <row r="227" spans="1:8">
      <c r="A227" t="s">
        <v>122</v>
      </c>
      <c r="B227" s="10">
        <v>45944</v>
      </c>
      <c r="C227" t="s">
        <v>11</v>
      </c>
      <c r="D227" s="87" t="s">
        <v>131</v>
      </c>
      <c r="E227" s="14" t="str">
        <f>VLOOKUP(D227, VegList!A:B,2,FALSE)</f>
        <v>white_clover</v>
      </c>
      <c r="F227">
        <v>2</v>
      </c>
      <c r="G227" t="s">
        <v>105</v>
      </c>
      <c r="H227" t="s">
        <v>113</v>
      </c>
    </row>
    <row r="228" spans="1:8">
      <c r="A228" t="s">
        <v>122</v>
      </c>
      <c r="B228" s="10">
        <v>45944</v>
      </c>
      <c r="C228" t="s">
        <v>11</v>
      </c>
      <c r="D228" s="87" t="s">
        <v>158</v>
      </c>
      <c r="E228" s="14" t="str">
        <f>VLOOKUP(D228, VegList!A:B,2,FALSE)</f>
        <v>tickseeds</v>
      </c>
      <c r="F228">
        <v>1</v>
      </c>
      <c r="G228" t="s">
        <v>105</v>
      </c>
      <c r="H228" t="s">
        <v>113</v>
      </c>
    </row>
    <row r="229" spans="1:8">
      <c r="A229" t="s">
        <v>122</v>
      </c>
      <c r="B229" s="10">
        <v>45944</v>
      </c>
      <c r="C229" t="s">
        <v>11</v>
      </c>
      <c r="D229" s="87" t="s">
        <v>160</v>
      </c>
      <c r="E229" s="14" t="str">
        <f>VLOOKUP(D229, VegList!A:B,2,FALSE)</f>
        <v>alfalfa</v>
      </c>
      <c r="F229">
        <v>1</v>
      </c>
      <c r="G229" t="s">
        <v>105</v>
      </c>
      <c r="H229" t="s">
        <v>113</v>
      </c>
    </row>
    <row r="230" spans="1:8">
      <c r="A230" t="s">
        <v>122</v>
      </c>
      <c r="B230" s="10">
        <v>45944</v>
      </c>
      <c r="C230" t="s">
        <v>11</v>
      </c>
      <c r="D230" s="87" t="s">
        <v>192</v>
      </c>
      <c r="E230" s="14" t="str">
        <f>VLOOKUP(D230, VegList!A:B,2,FALSE)</f>
        <v>partridge_pea</v>
      </c>
      <c r="F230">
        <v>2</v>
      </c>
      <c r="G230" t="s">
        <v>105</v>
      </c>
      <c r="H230" t="s">
        <v>113</v>
      </c>
    </row>
    <row r="231" spans="1:8">
      <c r="A231" t="s">
        <v>122</v>
      </c>
      <c r="B231" s="10">
        <v>45944</v>
      </c>
      <c r="C231" t="s">
        <v>11</v>
      </c>
      <c r="D231" s="87" t="s">
        <v>191</v>
      </c>
      <c r="E231" s="14" t="str">
        <f>VLOOKUP(D231, VegList!A:B,2,FALSE)</f>
        <v>common_chicory</v>
      </c>
      <c r="F231">
        <v>1</v>
      </c>
      <c r="G231" t="s">
        <v>105</v>
      </c>
      <c r="H231" t="s">
        <v>113</v>
      </c>
    </row>
    <row r="232" spans="1:8">
      <c r="A232" t="s">
        <v>122</v>
      </c>
      <c r="B232" s="10">
        <v>45944</v>
      </c>
      <c r="C232" t="s">
        <v>11</v>
      </c>
      <c r="D232" s="87" t="s">
        <v>247</v>
      </c>
      <c r="E232" s="14" t="str">
        <f>VLOOKUP(D232, VegList!A:B,2,FALSE)</f>
        <v>jimsonweed</v>
      </c>
      <c r="F232">
        <v>1</v>
      </c>
      <c r="G232" t="s">
        <v>105</v>
      </c>
      <c r="H232" t="s">
        <v>113</v>
      </c>
    </row>
    <row r="233" spans="1:8">
      <c r="A233" t="s">
        <v>122</v>
      </c>
      <c r="B233" s="10">
        <v>45944</v>
      </c>
      <c r="C233" t="s">
        <v>14</v>
      </c>
      <c r="D233" s="87" t="s">
        <v>227</v>
      </c>
      <c r="E233" s="14" t="str">
        <f>VLOOKUP(D233, VegList!A:B,2,FALSE)</f>
        <v>goldenrods</v>
      </c>
      <c r="F233">
        <v>10</v>
      </c>
      <c r="G233" t="s">
        <v>105</v>
      </c>
      <c r="H233" t="s">
        <v>113</v>
      </c>
    </row>
    <row r="234" spans="1:8">
      <c r="A234" t="s">
        <v>122</v>
      </c>
      <c r="B234" s="10">
        <v>45944</v>
      </c>
      <c r="C234" t="s">
        <v>14</v>
      </c>
      <c r="D234" s="87" t="s">
        <v>191</v>
      </c>
      <c r="E234" s="14" t="str">
        <f>VLOOKUP(D234, VegList!A:B,2,FALSE)</f>
        <v>common_chicory</v>
      </c>
      <c r="F234">
        <v>10</v>
      </c>
      <c r="G234" t="s">
        <v>105</v>
      </c>
      <c r="H234" t="s">
        <v>113</v>
      </c>
    </row>
    <row r="235" spans="1:8">
      <c r="A235" t="s">
        <v>122</v>
      </c>
      <c r="B235" s="10">
        <v>45944</v>
      </c>
      <c r="C235" t="s">
        <v>14</v>
      </c>
      <c r="D235" s="87" t="s">
        <v>202</v>
      </c>
      <c r="E235" s="14" t="str">
        <f>VLOOKUP(D235, VegList!A:B,2,FALSE)</f>
        <v>asters</v>
      </c>
      <c r="F235">
        <v>80</v>
      </c>
      <c r="G235" t="s">
        <v>105</v>
      </c>
      <c r="H235" t="s">
        <v>113</v>
      </c>
    </row>
    <row r="236" spans="1:8">
      <c r="A236" t="s">
        <v>122</v>
      </c>
      <c r="B236" s="10">
        <v>45944</v>
      </c>
      <c r="C236" t="s">
        <v>20</v>
      </c>
      <c r="D236" s="87" t="s">
        <v>204</v>
      </c>
      <c r="E236" s="14" t="str">
        <f>VLOOKUP(D236, VegList!A:B,2,FALSE)</f>
        <v>meadow_phlox</v>
      </c>
      <c r="F236">
        <v>15</v>
      </c>
      <c r="G236" t="s">
        <v>105</v>
      </c>
      <c r="H236" t="s">
        <v>113</v>
      </c>
    </row>
    <row r="237" spans="1:8">
      <c r="A237" t="s">
        <v>122</v>
      </c>
      <c r="B237" s="10">
        <v>45944</v>
      </c>
      <c r="C237" t="s">
        <v>20</v>
      </c>
      <c r="D237" s="87" t="s">
        <v>200</v>
      </c>
      <c r="E237" s="14" t="str">
        <f>VLOOKUP(D237, VegList!A:B,2,FALSE)</f>
        <v>hoary_skullcap</v>
      </c>
      <c r="F237">
        <v>2</v>
      </c>
      <c r="G237" t="s">
        <v>105</v>
      </c>
      <c r="H237" t="s">
        <v>113</v>
      </c>
    </row>
    <row r="238" spans="1:8">
      <c r="A238" t="s">
        <v>122</v>
      </c>
      <c r="B238" s="10">
        <v>45944</v>
      </c>
      <c r="C238" t="s">
        <v>20</v>
      </c>
      <c r="D238" s="87" t="s">
        <v>153</v>
      </c>
      <c r="E238" s="14" t="str">
        <f>VLOOKUP(D238, VegList!A:B,2,FALSE)</f>
        <v>catmint</v>
      </c>
      <c r="F238">
        <v>25</v>
      </c>
      <c r="G238" t="s">
        <v>105</v>
      </c>
      <c r="H238" t="s">
        <v>113</v>
      </c>
    </row>
    <row r="239" spans="1:8">
      <c r="A239" t="s">
        <v>122</v>
      </c>
      <c r="B239" s="10">
        <v>45944</v>
      </c>
      <c r="C239" t="s">
        <v>20</v>
      </c>
      <c r="D239" s="87" t="s">
        <v>217</v>
      </c>
      <c r="E239" s="14" t="str">
        <f>VLOOKUP(D239, VegList!A:B,2,FALSE)</f>
        <v>sweet_coneflower</v>
      </c>
      <c r="F239">
        <v>15</v>
      </c>
      <c r="G239" t="s">
        <v>105</v>
      </c>
      <c r="H239" t="s">
        <v>113</v>
      </c>
    </row>
    <row r="240" spans="1:8">
      <c r="A240" t="s">
        <v>122</v>
      </c>
      <c r="B240" s="10">
        <v>45944</v>
      </c>
      <c r="C240" t="s">
        <v>20</v>
      </c>
      <c r="D240" s="87" t="s">
        <v>171</v>
      </c>
      <c r="E240" s="14" t="str">
        <f>VLOOKUP(D240, VegList!A:B,2,FALSE)</f>
        <v>anise_hyssop</v>
      </c>
      <c r="F240">
        <v>10</v>
      </c>
      <c r="G240" t="s">
        <v>105</v>
      </c>
      <c r="H240" t="s">
        <v>113</v>
      </c>
    </row>
    <row r="241" spans="1:9">
      <c r="A241" t="s">
        <v>122</v>
      </c>
      <c r="B241" s="10">
        <v>45944</v>
      </c>
      <c r="C241" t="s">
        <v>20</v>
      </c>
      <c r="D241" s="87" t="s">
        <v>225</v>
      </c>
      <c r="E241" s="14" t="str">
        <f>VLOOKUP(D241, VegList!A:B,2,FALSE)</f>
        <v>crimson_beebalm</v>
      </c>
      <c r="F241">
        <v>1</v>
      </c>
      <c r="G241" t="s">
        <v>105</v>
      </c>
      <c r="H241" t="s">
        <v>113</v>
      </c>
    </row>
    <row r="242" spans="1:9">
      <c r="A242" t="s">
        <v>122</v>
      </c>
      <c r="B242" s="10">
        <v>45944</v>
      </c>
      <c r="C242" t="s">
        <v>20</v>
      </c>
      <c r="D242" s="87" t="s">
        <v>237</v>
      </c>
      <c r="E242" s="14" t="str">
        <f>VLOOKUP(D242, VegList!A:B,2,FALSE)</f>
        <v>stonecrop</v>
      </c>
      <c r="F242">
        <v>50</v>
      </c>
      <c r="G242" t="s">
        <v>105</v>
      </c>
      <c r="H242" t="s">
        <v>113</v>
      </c>
    </row>
    <row r="243" spans="1:9">
      <c r="A243" t="s">
        <v>122</v>
      </c>
      <c r="B243" s="10">
        <v>45944</v>
      </c>
      <c r="C243" t="s">
        <v>20</v>
      </c>
      <c r="D243" s="87" t="s">
        <v>198</v>
      </c>
      <c r="E243" s="14" t="str">
        <f>VLOOKUP(D243, VegList!A:B,2,FALSE)</f>
        <v>prairie_dock</v>
      </c>
      <c r="F243">
        <v>1</v>
      </c>
      <c r="G243" t="s">
        <v>105</v>
      </c>
      <c r="H243" t="s">
        <v>113</v>
      </c>
    </row>
    <row r="244" spans="1:9">
      <c r="A244" t="s">
        <v>122</v>
      </c>
      <c r="B244" s="10">
        <v>45944</v>
      </c>
      <c r="C244" t="s">
        <v>20</v>
      </c>
      <c r="D244" s="87" t="s">
        <v>226</v>
      </c>
      <c r="E244" s="14" t="str">
        <f>VLOOKUP(D244, VegList!A:B,2,FALSE)</f>
        <v>new_york_aster</v>
      </c>
      <c r="F244">
        <v>10</v>
      </c>
      <c r="G244" t="s">
        <v>105</v>
      </c>
      <c r="H244" t="s">
        <v>113</v>
      </c>
    </row>
    <row r="245" spans="1:9">
      <c r="A245" t="s">
        <v>122</v>
      </c>
      <c r="B245" s="10">
        <v>45944</v>
      </c>
      <c r="C245" t="s">
        <v>20</v>
      </c>
      <c r="D245" s="87" t="s">
        <v>169</v>
      </c>
      <c r="E245" s="14" t="str">
        <f>VLOOKUP(D245, VegList!A:B,2,FALSE)</f>
        <v>purple_coneflower</v>
      </c>
      <c r="F245">
        <v>1</v>
      </c>
      <c r="G245" t="s">
        <v>105</v>
      </c>
      <c r="H245" t="s">
        <v>113</v>
      </c>
    </row>
    <row r="246" spans="1:9">
      <c r="A246" t="s">
        <v>122</v>
      </c>
      <c r="B246" s="10">
        <v>45944</v>
      </c>
      <c r="C246" t="s">
        <v>17</v>
      </c>
      <c r="D246" s="87" t="s">
        <v>226</v>
      </c>
      <c r="E246" s="14" t="str">
        <f>VLOOKUP(D246, VegList!A:B,2,FALSE)</f>
        <v>new_york_aster</v>
      </c>
      <c r="F246">
        <v>15</v>
      </c>
      <c r="G246" t="s">
        <v>105</v>
      </c>
      <c r="H246" t="s">
        <v>113</v>
      </c>
    </row>
    <row r="247" spans="1:9">
      <c r="A247" t="s">
        <v>122</v>
      </c>
      <c r="B247" s="10">
        <v>45944</v>
      </c>
      <c r="C247" t="s">
        <v>17</v>
      </c>
      <c r="D247" s="87" t="s">
        <v>241</v>
      </c>
      <c r="E247" s="14" t="str">
        <f>VLOOKUP(D247, VegList!A:B,2,FALSE)</f>
        <v>smooth_blue_aster</v>
      </c>
      <c r="F247">
        <v>10</v>
      </c>
      <c r="G247" t="s">
        <v>105</v>
      </c>
      <c r="H247" t="s">
        <v>113</v>
      </c>
    </row>
    <row r="248" spans="1:9">
      <c r="A248" t="s">
        <v>122</v>
      </c>
      <c r="B248" s="10">
        <v>45944</v>
      </c>
      <c r="C248" t="s">
        <v>17</v>
      </c>
      <c r="D248" s="87" t="s">
        <v>238</v>
      </c>
      <c r="E248" s="14" t="str">
        <f>VLOOKUP(D248, VegList!A:B,2,FALSE)</f>
        <v>early_goldenrod</v>
      </c>
      <c r="F248">
        <v>15</v>
      </c>
      <c r="G248" t="s">
        <v>105</v>
      </c>
      <c r="H248" t="s">
        <v>113</v>
      </c>
    </row>
    <row r="249" spans="1:9">
      <c r="A249" t="s">
        <v>122</v>
      </c>
      <c r="B249" s="10">
        <v>45944</v>
      </c>
      <c r="C249" t="s">
        <v>17</v>
      </c>
      <c r="D249" s="87" t="s">
        <v>202</v>
      </c>
      <c r="E249" s="14" t="str">
        <f>VLOOKUP(D249, VegList!A:B,2,FALSE)</f>
        <v>asters</v>
      </c>
      <c r="F249">
        <v>10</v>
      </c>
      <c r="G249" t="s">
        <v>105</v>
      </c>
      <c r="H249" t="s">
        <v>113</v>
      </c>
      <c r="I249" t="s">
        <v>248</v>
      </c>
    </row>
    <row r="250" spans="1:9">
      <c r="A250" t="s">
        <v>122</v>
      </c>
      <c r="B250" s="10">
        <v>45944</v>
      </c>
      <c r="C250" t="s">
        <v>17</v>
      </c>
      <c r="D250" s="87" t="s">
        <v>196</v>
      </c>
      <c r="E250" s="14" t="str">
        <f>VLOOKUP(D250, VegList!A:B,2,FALSE)</f>
        <v>brown_eyed_susan</v>
      </c>
      <c r="F250">
        <v>1</v>
      </c>
      <c r="G250" t="s">
        <v>105</v>
      </c>
      <c r="H250" t="s">
        <v>113</v>
      </c>
      <c r="I250" t="s">
        <v>249</v>
      </c>
    </row>
    <row r="251" spans="1:9">
      <c r="A251" t="s">
        <v>122</v>
      </c>
      <c r="B251" s="10">
        <v>45944</v>
      </c>
      <c r="C251" t="s">
        <v>17</v>
      </c>
      <c r="D251" s="87" t="s">
        <v>132</v>
      </c>
      <c r="E251" s="14" t="str">
        <f>VLOOKUP(D251, VegList!A:B,2,FALSE)</f>
        <v>red_clover</v>
      </c>
      <c r="F251">
        <v>1</v>
      </c>
      <c r="G251" t="s">
        <v>105</v>
      </c>
      <c r="H251" t="s">
        <v>113</v>
      </c>
    </row>
    <row r="252" spans="1:9">
      <c r="A252" t="s">
        <v>122</v>
      </c>
      <c r="B252" s="10">
        <v>45944</v>
      </c>
      <c r="C252" t="s">
        <v>17</v>
      </c>
      <c r="D252" s="87" t="s">
        <v>176</v>
      </c>
      <c r="E252" s="14" t="str">
        <f>VLOOKUP(D252, VegList!A:B,2,FALSE)</f>
        <v>false_sunflower</v>
      </c>
      <c r="F252">
        <v>2</v>
      </c>
      <c r="G252" t="s">
        <v>105</v>
      </c>
      <c r="H252" t="s">
        <v>113</v>
      </c>
      <c r="I252" t="s">
        <v>250</v>
      </c>
    </row>
    <row r="253" spans="1:9">
      <c r="A253" t="s">
        <v>122</v>
      </c>
      <c r="B253" s="10">
        <v>45944</v>
      </c>
      <c r="C253" t="s">
        <v>17</v>
      </c>
      <c r="D253" s="87" t="s">
        <v>240</v>
      </c>
      <c r="E253" s="14" t="str">
        <f>VLOOKUP(D253, VegList!A:B,2,FALSE)</f>
        <v>maximilian_sunflower</v>
      </c>
      <c r="F253">
        <v>10</v>
      </c>
      <c r="G253" t="s">
        <v>105</v>
      </c>
      <c r="H253" t="s">
        <v>113</v>
      </c>
      <c r="I253" t="s">
        <v>251</v>
      </c>
    </row>
    <row r="254" spans="1:9">
      <c r="A254" t="s">
        <v>122</v>
      </c>
      <c r="B254" s="10">
        <v>45944</v>
      </c>
      <c r="C254" t="s">
        <v>17</v>
      </c>
      <c r="D254" s="87" t="s">
        <v>239</v>
      </c>
      <c r="E254" s="14" t="str">
        <f>VLOOKUP(D254, VegList!A:B,2,FALSE)</f>
        <v>giant_sunflower</v>
      </c>
      <c r="F254">
        <v>10</v>
      </c>
      <c r="G254" t="s">
        <v>105</v>
      </c>
      <c r="H254" t="s">
        <v>113</v>
      </c>
    </row>
    <row r="255" spans="1:9">
      <c r="A255" t="s">
        <v>122</v>
      </c>
      <c r="B255" s="10">
        <v>45944</v>
      </c>
      <c r="C255" t="s">
        <v>17</v>
      </c>
      <c r="D255" s="87" t="s">
        <v>246</v>
      </c>
      <c r="E255" s="14" t="str">
        <f>VLOOKUP(D255, VegList!A:B,2,FALSE)</f>
        <v>late_boneset</v>
      </c>
      <c r="F255">
        <v>10</v>
      </c>
      <c r="G255" t="s">
        <v>105</v>
      </c>
      <c r="H255" t="s">
        <v>113</v>
      </c>
    </row>
    <row r="256" spans="1:9">
      <c r="A256" t="s">
        <v>122</v>
      </c>
      <c r="B256" s="10">
        <v>45944</v>
      </c>
      <c r="C256" t="s">
        <v>17</v>
      </c>
      <c r="D256" s="87" t="s">
        <v>158</v>
      </c>
      <c r="E256" s="14" t="str">
        <f>VLOOKUP(D256, VegList!A:B,2,FALSE)</f>
        <v>tickseeds</v>
      </c>
      <c r="F256">
        <v>1</v>
      </c>
      <c r="G256" t="s">
        <v>105</v>
      </c>
      <c r="H256" t="s">
        <v>113</v>
      </c>
      <c r="I256" t="s">
        <v>249</v>
      </c>
    </row>
    <row r="257" spans="1:9" ht="15" customHeight="1">
      <c r="A257" t="s">
        <v>122</v>
      </c>
      <c r="B257" s="10">
        <v>45944</v>
      </c>
      <c r="C257" t="s">
        <v>17</v>
      </c>
      <c r="D257" s="87" t="s">
        <v>227</v>
      </c>
      <c r="E257" t="s">
        <v>252</v>
      </c>
      <c r="F257">
        <v>15</v>
      </c>
      <c r="G257" t="s">
        <v>105</v>
      </c>
      <c r="H257" t="s">
        <v>113</v>
      </c>
      <c r="I257" s="17" t="s">
        <v>253</v>
      </c>
    </row>
  </sheetData>
  <dataValidations count="1">
    <dataValidation allowBlank="1" showInputMessage="1" showErrorMessage="1" sqref="E1:E1048576" xr:uid="{18D318E6-3B21-4428-9FD2-5BF537671A23}"/>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5B98518-B05E-4310-90BD-6A41025DFA57}">
          <x14:formula1>
            <xm:f>VegList!$A:$A</xm:f>
          </x14:formula1>
          <xm:sqref>D1:D1048576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9D4DD-C179-4166-96F2-FD068896D976}">
  <dimension ref="A1:V505"/>
  <sheetViews>
    <sheetView workbookViewId="0">
      <pane ySplit="1" topLeftCell="A2" activePane="bottomLeft" state="frozen"/>
      <selection pane="bottomLeft" activeCell="H498" sqref="H498"/>
    </sheetView>
  </sheetViews>
  <sheetFormatPr defaultRowHeight="15"/>
  <cols>
    <col min="1" max="1" width="11.5703125" customWidth="1"/>
    <col min="2" max="2" width="11.140625" bestFit="1" customWidth="1"/>
    <col min="5" max="5" width="14.5703125" customWidth="1"/>
    <col min="8" max="8" width="12.85546875" customWidth="1"/>
    <col min="9" max="9" width="19.28515625" customWidth="1"/>
    <col min="10" max="10" width="24" customWidth="1"/>
    <col min="12" max="12" width="23.42578125" customWidth="1"/>
    <col min="15" max="15" width="8" customWidth="1"/>
    <col min="18" max="18" width="31" customWidth="1"/>
  </cols>
  <sheetData>
    <row r="1" spans="1:18">
      <c r="A1" s="1" t="s">
        <v>123</v>
      </c>
      <c r="B1" s="3" t="s">
        <v>254</v>
      </c>
      <c r="C1" s="1" t="s">
        <v>255</v>
      </c>
      <c r="D1" s="1" t="s">
        <v>125</v>
      </c>
      <c r="E1" s="1" t="s">
        <v>256</v>
      </c>
      <c r="F1" s="1" t="s">
        <v>257</v>
      </c>
      <c r="G1" s="1" t="s">
        <v>258</v>
      </c>
      <c r="H1" s="1" t="s">
        <v>259</v>
      </c>
      <c r="I1" s="1" t="s">
        <v>71</v>
      </c>
      <c r="J1" s="1" t="s">
        <v>73</v>
      </c>
      <c r="K1" s="1" t="s">
        <v>75</v>
      </c>
      <c r="L1" s="1" t="s">
        <v>77</v>
      </c>
      <c r="M1" s="1" t="s">
        <v>79</v>
      </c>
      <c r="N1" s="1" t="s">
        <v>81</v>
      </c>
      <c r="O1" s="1" t="s">
        <v>260</v>
      </c>
      <c r="P1" s="1" t="s">
        <v>261</v>
      </c>
      <c r="Q1" s="1" t="s">
        <v>99</v>
      </c>
      <c r="R1" s="1" t="s">
        <v>262</v>
      </c>
    </row>
    <row r="2" spans="1:18">
      <c r="A2" t="s">
        <v>101</v>
      </c>
      <c r="B2" s="10">
        <v>45790</v>
      </c>
      <c r="C2" t="s">
        <v>102</v>
      </c>
      <c r="D2" t="s">
        <v>11</v>
      </c>
      <c r="E2" t="str">
        <f>VLOOKUP(J2,PollList!A:F,2,FALSE)</f>
        <v>Halictidae</v>
      </c>
      <c r="F2" t="str">
        <f>VLOOKUP(J2,PollList!A:F,3,FALSE)</f>
        <v>Apocrita</v>
      </c>
      <c r="G2" t="str">
        <f>VLOOKUP(J2,PollList!A:F,4,FALSE)</f>
        <v>Apoidea</v>
      </c>
      <c r="H2" t="str">
        <f>VLOOKUP(J2,PollList!A:F,5,FALSE)</f>
        <v>Halictidae</v>
      </c>
      <c r="I2" t="str">
        <f>VLOOKUP(J2,PollList!A:F,6,FALSE)</f>
        <v>NA</v>
      </c>
      <c r="J2" t="s">
        <v>263</v>
      </c>
      <c r="K2">
        <v>2</v>
      </c>
      <c r="M2" t="s">
        <v>264</v>
      </c>
      <c r="N2" t="str">
        <f>VLOOKUP(J2,[1]PollList!A:G,7,FALSE)</f>
        <v>poll</v>
      </c>
      <c r="P2" t="s">
        <v>105</v>
      </c>
      <c r="Q2" t="s">
        <v>106</v>
      </c>
    </row>
    <row r="3" spans="1:18">
      <c r="A3" t="s">
        <v>101</v>
      </c>
      <c r="B3" s="10">
        <v>45790</v>
      </c>
      <c r="C3" t="s">
        <v>102</v>
      </c>
      <c r="D3" t="s">
        <v>11</v>
      </c>
      <c r="E3" t="str">
        <f>VLOOKUP(J3,PollList!A:F,2,FALSE)</f>
        <v>Hymenoptera</v>
      </c>
      <c r="F3" t="str">
        <f>VLOOKUP(J3,PollList!A:F,3,FALSE)</f>
        <v>Apocrita</v>
      </c>
      <c r="G3" t="str">
        <f>VLOOKUP(J3,PollList!A:F,4,FALSE)</f>
        <v>Apoidea</v>
      </c>
      <c r="H3" t="str">
        <f>VLOOKUP(J3,PollList!A:F,5,FALSE)</f>
        <v>Apidae</v>
      </c>
      <c r="I3" t="str">
        <f>VLOOKUP(J3,PollList!A:F,6,FALSE)</f>
        <v>Apis_mellifera</v>
      </c>
      <c r="J3" t="s">
        <v>265</v>
      </c>
      <c r="K3">
        <v>6</v>
      </c>
      <c r="L3" t="s">
        <v>266</v>
      </c>
      <c r="M3" t="s">
        <v>264</v>
      </c>
      <c r="N3" t="str">
        <f>VLOOKUP(J3,[1]PollList!A:G,7,FALSE)</f>
        <v>poll</v>
      </c>
      <c r="P3" t="s">
        <v>105</v>
      </c>
      <c r="Q3" t="s">
        <v>106</v>
      </c>
    </row>
    <row r="4" spans="1:18">
      <c r="A4" t="s">
        <v>101</v>
      </c>
      <c r="B4" s="10">
        <v>45790</v>
      </c>
      <c r="C4" t="s">
        <v>102</v>
      </c>
      <c r="D4" t="s">
        <v>11</v>
      </c>
      <c r="E4" t="str">
        <f>VLOOKUP(J4,PollList!A:F,2,FALSE)</f>
        <v>Hymenoptera</v>
      </c>
      <c r="F4" t="str">
        <f>VLOOKUP(J4,PollList!A:F,3,FALSE)</f>
        <v>Apocrita</v>
      </c>
      <c r="G4" t="str">
        <f>VLOOKUP(J4,PollList!A:F,4,FALSE)</f>
        <v>Apoidea</v>
      </c>
      <c r="H4" t="str">
        <f>VLOOKUP(J4,PollList!A:F,5,FALSE)</f>
        <v>Apidae</v>
      </c>
      <c r="I4" t="str">
        <f>VLOOKUP(J4,PollList!A:F,6,FALSE)</f>
        <v>Ceratina_sp</v>
      </c>
      <c r="J4" t="s">
        <v>267</v>
      </c>
      <c r="K4">
        <v>1</v>
      </c>
      <c r="M4" t="s">
        <v>264</v>
      </c>
      <c r="N4" t="str">
        <f>VLOOKUP(J4,[1]PollList!A:G,7,FALSE)</f>
        <v>poll</v>
      </c>
      <c r="P4" t="s">
        <v>105</v>
      </c>
      <c r="Q4" t="s">
        <v>106</v>
      </c>
    </row>
    <row r="5" spans="1:18">
      <c r="A5" t="s">
        <v>101</v>
      </c>
      <c r="B5" s="10">
        <v>45790</v>
      </c>
      <c r="C5" t="s">
        <v>102</v>
      </c>
      <c r="D5" t="s">
        <v>11</v>
      </c>
      <c r="E5" t="str">
        <f>VLOOKUP(J5,PollList!A:F,2,FALSE)</f>
        <v>Hymenoptera</v>
      </c>
      <c r="F5" t="str">
        <f>VLOOKUP(J5,PollList!A:F,3,FALSE)</f>
        <v>Apocrita</v>
      </c>
      <c r="G5" t="str">
        <f>VLOOKUP(J5,PollList!A:F,4,FALSE)</f>
        <v>Vespoidea</v>
      </c>
      <c r="H5" t="str">
        <f>VLOOKUP(J5,PollList!A:F,5,FALSE)</f>
        <v>Vespidae</v>
      </c>
      <c r="I5" t="str">
        <f>VLOOKUP(J5,PollList!A:F,6,FALSE)</f>
        <v>Polistes_dominula</v>
      </c>
      <c r="J5" t="s">
        <v>268</v>
      </c>
      <c r="K5">
        <v>1</v>
      </c>
      <c r="M5" t="s">
        <v>264</v>
      </c>
      <c r="N5" t="str">
        <f>VLOOKUP(J5,[1]PollList!A:G,7,FALSE)</f>
        <v>omni</v>
      </c>
      <c r="P5" t="s">
        <v>105</v>
      </c>
      <c r="Q5" t="s">
        <v>106</v>
      </c>
      <c r="R5" t="s">
        <v>269</v>
      </c>
    </row>
    <row r="6" spans="1:18">
      <c r="A6" t="s">
        <v>101</v>
      </c>
      <c r="B6" s="10">
        <v>45790</v>
      </c>
      <c r="C6" t="s">
        <v>102</v>
      </c>
      <c r="D6" t="s">
        <v>11</v>
      </c>
      <c r="E6" t="str">
        <f>VLOOKUP(J6,PollList!A:F,2,FALSE)</f>
        <v>Lepidoptera</v>
      </c>
      <c r="F6" t="str">
        <f>VLOOKUP(J6,PollList!A:F,3,FALSE)</f>
        <v>NA</v>
      </c>
      <c r="G6" t="str">
        <f>VLOOKUP(J6,PollList!A:F,4,FALSE)</f>
        <v>NA</v>
      </c>
      <c r="H6" t="str">
        <f>VLOOKUP(J6,PollList!A:F,5,FALSE)</f>
        <v>NA</v>
      </c>
      <c r="I6" t="str">
        <f>VLOOKUP(J6,PollList!A:F,6,FALSE)</f>
        <v>NA</v>
      </c>
      <c r="J6" t="s">
        <v>270</v>
      </c>
      <c r="K6">
        <v>1</v>
      </c>
      <c r="M6" t="s">
        <v>264</v>
      </c>
      <c r="N6" t="str">
        <f>VLOOKUP(J6,[1]PollList!A:G,7,FALSE)</f>
        <v>poll</v>
      </c>
      <c r="P6" t="s">
        <v>105</v>
      </c>
      <c r="Q6" t="s">
        <v>106</v>
      </c>
    </row>
    <row r="7" spans="1:18">
      <c r="A7" t="s">
        <v>101</v>
      </c>
      <c r="B7" s="10">
        <v>45790</v>
      </c>
      <c r="C7" t="s">
        <v>102</v>
      </c>
      <c r="D7" t="s">
        <v>11</v>
      </c>
      <c r="E7" t="str">
        <f>VLOOKUP(J7,PollList!A:F,2,FALSE)</f>
        <v>Coleoptera</v>
      </c>
      <c r="F7" t="str">
        <f>VLOOKUP(J7,PollList!A:F,3,FALSE)</f>
        <v>Polyphaga</v>
      </c>
      <c r="G7" t="str">
        <f>VLOOKUP(J7,PollList!A:F,4,FALSE)</f>
        <v>Coccinelloidea</v>
      </c>
      <c r="H7" t="str">
        <f>VLOOKUP(J7,PollList!A:F,5,FALSE)</f>
        <v>Coccinellidae</v>
      </c>
      <c r="I7" t="str">
        <f>VLOOKUP(J7,PollList!A:F,6,FALSE)</f>
        <v>NA</v>
      </c>
      <c r="J7" t="s">
        <v>271</v>
      </c>
      <c r="K7">
        <v>1</v>
      </c>
      <c r="M7" t="s">
        <v>264</v>
      </c>
      <c r="N7" t="str">
        <f>VLOOKUP(J7,[1]PollList!A:G,7,FALSE)</f>
        <v>nppr</v>
      </c>
      <c r="P7" t="s">
        <v>105</v>
      </c>
      <c r="Q7" t="s">
        <v>106</v>
      </c>
    </row>
    <row r="8" spans="1:18">
      <c r="A8" t="s">
        <v>101</v>
      </c>
      <c r="B8" s="10">
        <v>45790</v>
      </c>
      <c r="C8" t="s">
        <v>102</v>
      </c>
      <c r="D8" t="s">
        <v>11</v>
      </c>
      <c r="E8" t="str">
        <f>VLOOKUP(J8,PollList!A:F,2,FALSE)</f>
        <v>Araneae</v>
      </c>
      <c r="F8" t="str">
        <f>VLOOKUP(J8,PollList!A:F,3,FALSE)</f>
        <v>NA</v>
      </c>
      <c r="G8" t="str">
        <f>VLOOKUP(J8,PollList!A:F,4,FALSE)</f>
        <v>NA</v>
      </c>
      <c r="H8" t="str">
        <f>VLOOKUP(J8,PollList!A:F,5,FALSE)</f>
        <v>NA</v>
      </c>
      <c r="I8" t="str">
        <f>VLOOKUP(J8,PollList!A:F,6,FALSE)</f>
        <v>NA</v>
      </c>
      <c r="J8" t="s">
        <v>272</v>
      </c>
      <c r="K8">
        <v>1</v>
      </c>
      <c r="M8" t="s">
        <v>264</v>
      </c>
      <c r="N8" t="str">
        <f>VLOOKUP(J8,[1]PollList!A:G,7,FALSE)</f>
        <v>pred</v>
      </c>
      <c r="P8" t="s">
        <v>105</v>
      </c>
      <c r="Q8" t="s">
        <v>106</v>
      </c>
    </row>
    <row r="9" spans="1:18">
      <c r="A9" t="s">
        <v>101</v>
      </c>
      <c r="B9" s="10">
        <v>45790</v>
      </c>
      <c r="C9" t="s">
        <v>102</v>
      </c>
      <c r="D9" t="s">
        <v>11</v>
      </c>
      <c r="E9" t="str">
        <f>VLOOKUP(J9,PollList!A:F,2,FALSE)</f>
        <v>Diptera</v>
      </c>
      <c r="F9" t="str">
        <f>VLOOKUP(J9,PollList!A:F,3,FALSE)</f>
        <v>NA</v>
      </c>
      <c r="G9" t="str">
        <f>VLOOKUP(J9,PollList!A:F,4,FALSE)</f>
        <v>NA</v>
      </c>
      <c r="H9" t="str">
        <f>VLOOKUP(J9,PollList!A:F,5,FALSE)</f>
        <v>NA</v>
      </c>
      <c r="I9" t="str">
        <f>VLOOKUP(J9,PollList!A:F,6,FALSE)</f>
        <v>NA</v>
      </c>
      <c r="J9" t="s">
        <v>273</v>
      </c>
      <c r="K9">
        <v>1</v>
      </c>
      <c r="M9" t="s">
        <v>264</v>
      </c>
      <c r="N9" t="str">
        <f>VLOOKUP(J9,[1]PollList!A:G,7,FALSE)</f>
        <v>omni</v>
      </c>
      <c r="P9" t="s">
        <v>105</v>
      </c>
      <c r="Q9" t="s">
        <v>106</v>
      </c>
    </row>
    <row r="10" spans="1:18">
      <c r="A10" t="s">
        <v>101</v>
      </c>
      <c r="B10" s="10">
        <v>45790</v>
      </c>
      <c r="C10" t="s">
        <v>102</v>
      </c>
      <c r="D10" t="s">
        <v>11</v>
      </c>
      <c r="E10" t="str">
        <f>VLOOKUP(J10,PollList!A:F,2,FALSE)</f>
        <v>Diptera</v>
      </c>
      <c r="F10" t="str">
        <f>VLOOKUP(J10,PollList!A:F,3,FALSE)</f>
        <v>NA</v>
      </c>
      <c r="G10" t="str">
        <f>VLOOKUP(J10,PollList!A:F,4,FALSE)</f>
        <v>NA</v>
      </c>
      <c r="H10" t="str">
        <f>VLOOKUP(J10,PollList!A:F,5,FALSE)</f>
        <v>NA</v>
      </c>
      <c r="I10" t="str">
        <f>VLOOKUP(J10,PollList!A:F,6,FALSE)</f>
        <v>NA</v>
      </c>
      <c r="J10" t="s">
        <v>273</v>
      </c>
      <c r="K10">
        <v>5</v>
      </c>
      <c r="M10" t="s">
        <v>264</v>
      </c>
      <c r="N10" t="str">
        <f>VLOOKUP(J10,[1]PollList!A:G,7,FALSE)</f>
        <v>omni</v>
      </c>
      <c r="P10" t="s">
        <v>105</v>
      </c>
      <c r="Q10" t="s">
        <v>106</v>
      </c>
    </row>
    <row r="11" spans="1:18">
      <c r="A11" t="s">
        <v>101</v>
      </c>
      <c r="B11" s="10">
        <v>45790</v>
      </c>
      <c r="C11" t="s">
        <v>102</v>
      </c>
      <c r="D11" t="s">
        <v>11</v>
      </c>
      <c r="E11" t="str">
        <f>VLOOKUP(J11,PollList!A:F,2,FALSE)</f>
        <v>Diptera</v>
      </c>
      <c r="F11" t="str">
        <f>VLOOKUP(J11,PollList!A:F,3,FALSE)</f>
        <v>Brachycera</v>
      </c>
      <c r="G11" t="str">
        <f>VLOOKUP(J11,PollList!A:F,4,FALSE)</f>
        <v>Syrphoidea</v>
      </c>
      <c r="H11" t="str">
        <f>VLOOKUP(J11,PollList!A:F,5,FALSE)</f>
        <v>Syrphidae</v>
      </c>
      <c r="I11" t="str">
        <f>VLOOKUP(J11,PollList!A:F,6,FALSE)</f>
        <v>Toxomerus_sp</v>
      </c>
      <c r="J11" t="s">
        <v>274</v>
      </c>
      <c r="K11">
        <v>10</v>
      </c>
      <c r="M11" t="s">
        <v>264</v>
      </c>
      <c r="N11" t="str">
        <f>VLOOKUP(J11,[1]PollList!A:G,7,FALSE)</f>
        <v>poll</v>
      </c>
      <c r="P11" t="s">
        <v>105</v>
      </c>
      <c r="Q11" t="s">
        <v>106</v>
      </c>
    </row>
    <row r="12" spans="1:18">
      <c r="A12" t="s">
        <v>101</v>
      </c>
      <c r="B12" s="10">
        <v>45790</v>
      </c>
      <c r="C12" t="s">
        <v>102</v>
      </c>
      <c r="D12" t="s">
        <v>11</v>
      </c>
      <c r="E12" t="str">
        <f>VLOOKUP(J12,PollList!A:F,2,FALSE)</f>
        <v>Diptera</v>
      </c>
      <c r="F12" t="str">
        <f>VLOOKUP(J12,PollList!A:F,3,FALSE)</f>
        <v> Brachycera</v>
      </c>
      <c r="G12" t="str">
        <f>VLOOKUP(J12,PollList!A:F,4,FALSE)</f>
        <v> Muscinae</v>
      </c>
      <c r="H12" t="str">
        <f>VLOOKUP(J12,PollList!A:F,5,FALSE)</f>
        <v>Muscidae</v>
      </c>
      <c r="I12" t="str">
        <f>VLOOKUP(J12,PollList!A:F,6,FALSE)</f>
        <v>Musca domestica</v>
      </c>
      <c r="J12" t="s">
        <v>275</v>
      </c>
      <c r="K12">
        <v>2</v>
      </c>
      <c r="M12" t="s">
        <v>264</v>
      </c>
      <c r="N12" t="str">
        <f>VLOOKUP(J12,[1]PollList!A:G,7,FALSE)</f>
        <v>poll</v>
      </c>
      <c r="P12" t="s">
        <v>105</v>
      </c>
      <c r="Q12" t="s">
        <v>106</v>
      </c>
    </row>
    <row r="13" spans="1:18">
      <c r="A13" t="s">
        <v>101</v>
      </c>
      <c r="B13" s="10">
        <v>45790</v>
      </c>
      <c r="C13" t="s">
        <v>102</v>
      </c>
      <c r="D13" t="s">
        <v>11</v>
      </c>
      <c r="E13" t="str">
        <f>VLOOKUP(J13,PollList!A:F,2,FALSE)</f>
        <v>Hemiptera</v>
      </c>
      <c r="F13" t="str">
        <f>VLOOKUP(J13,PollList!A:F,3,FALSE)</f>
        <v>Heteroptera</v>
      </c>
      <c r="G13" t="str">
        <f>VLOOKUP(J13,PollList!A:F,4,FALSE)</f>
        <v>Lygaeoidea</v>
      </c>
      <c r="H13" t="str">
        <f>VLOOKUP(J13,PollList!A:F,5,FALSE)</f>
        <v>Lygaeidae</v>
      </c>
      <c r="I13" t="str">
        <f>VLOOKUP(J13,PollList!A:F,6,FALSE)</f>
        <v>Lygaeus_turcicus</v>
      </c>
      <c r="J13" t="s">
        <v>276</v>
      </c>
      <c r="K13">
        <v>2</v>
      </c>
      <c r="M13" t="s">
        <v>264</v>
      </c>
      <c r="N13" t="str">
        <f>VLOOKUP(J13,[1]PollList!A:G,7,FALSE)</f>
        <v>herb?</v>
      </c>
      <c r="P13" t="s">
        <v>105</v>
      </c>
      <c r="Q13" t="s">
        <v>106</v>
      </c>
    </row>
    <row r="14" spans="1:18">
      <c r="A14" t="s">
        <v>101</v>
      </c>
      <c r="B14" s="10">
        <v>45790</v>
      </c>
      <c r="C14" t="s">
        <v>102</v>
      </c>
      <c r="D14" t="s">
        <v>14</v>
      </c>
      <c r="E14" t="str">
        <f>VLOOKUP(J14,PollList!A:F,2,FALSE)</f>
        <v>Hymenoptera</v>
      </c>
      <c r="F14" t="str">
        <f>VLOOKUP(J14,PollList!A:F,3,FALSE)</f>
        <v>Apocrita</v>
      </c>
      <c r="G14" t="str">
        <f>VLOOKUP(J14,PollList!A:F,4,FALSE)</f>
        <v>Apoidea</v>
      </c>
      <c r="H14" t="str">
        <f>VLOOKUP(J14,PollList!A:F,5,FALSE)</f>
        <v>Apidae</v>
      </c>
      <c r="I14" t="str">
        <f>VLOOKUP(J14,PollList!A:F,6,FALSE)</f>
        <v>Bombus_sp</v>
      </c>
      <c r="J14" t="s">
        <v>277</v>
      </c>
      <c r="K14">
        <v>1</v>
      </c>
      <c r="M14" t="s">
        <v>264</v>
      </c>
      <c r="N14" t="str">
        <f>VLOOKUP(J14,[1]PollList!A:G,7,FALSE)</f>
        <v>poll</v>
      </c>
      <c r="P14" t="s">
        <v>105</v>
      </c>
      <c r="Q14" t="s">
        <v>106</v>
      </c>
    </row>
    <row r="15" spans="1:18">
      <c r="A15" t="s">
        <v>101</v>
      </c>
      <c r="B15" s="10">
        <v>45790</v>
      </c>
      <c r="C15" t="s">
        <v>102</v>
      </c>
      <c r="D15" t="s">
        <v>14</v>
      </c>
      <c r="E15" t="str">
        <f>VLOOKUP(J15,PollList!A:F,2,FALSE)</f>
        <v>Lepidoptera</v>
      </c>
      <c r="F15" t="str">
        <f>VLOOKUP(J15,PollList!A:F,3,FALSE)</f>
        <v>NA</v>
      </c>
      <c r="G15" t="str">
        <f>VLOOKUP(J15,PollList!A:F,4,FALSE)</f>
        <v>NA</v>
      </c>
      <c r="H15" t="s">
        <v>278</v>
      </c>
      <c r="I15" t="str">
        <f>VLOOKUP(J15,PollList!A:F,6,FALSE)</f>
        <v>NA</v>
      </c>
      <c r="J15" t="s">
        <v>270</v>
      </c>
      <c r="K15">
        <v>1</v>
      </c>
      <c r="M15" t="s">
        <v>264</v>
      </c>
      <c r="N15" t="str">
        <f>VLOOKUP(J15,[1]PollList!A:G,7,FALSE)</f>
        <v>poll</v>
      </c>
      <c r="P15" t="s">
        <v>105</v>
      </c>
      <c r="Q15" t="s">
        <v>106</v>
      </c>
      <c r="R15" t="s">
        <v>279</v>
      </c>
    </row>
    <row r="16" spans="1:18">
      <c r="A16" t="s">
        <v>101</v>
      </c>
      <c r="B16" s="10">
        <v>45790</v>
      </c>
      <c r="C16" t="s">
        <v>102</v>
      </c>
      <c r="D16" t="s">
        <v>14</v>
      </c>
      <c r="E16" t="str">
        <f>VLOOKUP(J16,PollList!A:F,2,FALSE)</f>
        <v>Coleoptera</v>
      </c>
      <c r="F16" t="str">
        <f>VLOOKUP(J16,PollList!A:F,3,FALSE)</f>
        <v>Polyphaga</v>
      </c>
      <c r="G16" t="str">
        <f>VLOOKUP(J16,PollList!A:F,4,FALSE)</f>
        <v>Coccinelloidea</v>
      </c>
      <c r="H16" t="str">
        <f>VLOOKUP(J16,PollList!A:F,5,FALSE)</f>
        <v>Coccinellidae</v>
      </c>
      <c r="I16" t="str">
        <f>VLOOKUP(J16,PollList!A:F,6,FALSE)</f>
        <v>NA</v>
      </c>
      <c r="J16" t="s">
        <v>271</v>
      </c>
      <c r="K16">
        <v>1</v>
      </c>
      <c r="M16" t="s">
        <v>264</v>
      </c>
      <c r="N16" t="str">
        <f>VLOOKUP(J16,[1]PollList!A:G,7,FALSE)</f>
        <v>nppr</v>
      </c>
      <c r="P16" t="s">
        <v>105</v>
      </c>
      <c r="Q16" t="s">
        <v>106</v>
      </c>
    </row>
    <row r="17" spans="1:18">
      <c r="A17" t="s">
        <v>101</v>
      </c>
      <c r="B17" s="10">
        <v>45790</v>
      </c>
      <c r="C17" t="s">
        <v>102</v>
      </c>
      <c r="D17" t="s">
        <v>14</v>
      </c>
      <c r="E17" t="str">
        <f>VLOOKUP(J17,PollList!A:F,2,FALSE)</f>
        <v>Araneae</v>
      </c>
      <c r="F17" t="str">
        <f>VLOOKUP(J17,PollList!A:F,3,FALSE)</f>
        <v>Araneomorphae</v>
      </c>
      <c r="G17" t="str">
        <f>VLOOKUP(J17,PollList!A:F,4,FALSE)</f>
        <v>Salticoidea</v>
      </c>
      <c r="H17" t="str">
        <f>VLOOKUP(J17,PollList!A:F,5,FALSE)</f>
        <v>Salticidae</v>
      </c>
      <c r="I17" t="str">
        <f>VLOOKUP(J17,PollList!A:F,6,FALSE)</f>
        <v>NA</v>
      </c>
      <c r="J17" t="s">
        <v>280</v>
      </c>
      <c r="K17">
        <v>3</v>
      </c>
      <c r="M17" t="s">
        <v>264</v>
      </c>
      <c r="N17" t="str">
        <f>VLOOKUP(J17,[1]PollList!A:G,7,FALSE)</f>
        <v>pred</v>
      </c>
      <c r="P17" t="s">
        <v>105</v>
      </c>
      <c r="Q17" t="s">
        <v>106</v>
      </c>
    </row>
    <row r="18" spans="1:18">
      <c r="A18" t="s">
        <v>101</v>
      </c>
      <c r="B18" s="10">
        <v>45790</v>
      </c>
      <c r="C18" t="s">
        <v>102</v>
      </c>
      <c r="D18" t="s">
        <v>14</v>
      </c>
      <c r="E18" t="str">
        <f>VLOOKUP(J18,PollList!A:F,2,FALSE)</f>
        <v>Araneae</v>
      </c>
      <c r="F18" t="str">
        <f>VLOOKUP(J18,PollList!A:F,3,FALSE)</f>
        <v>NA</v>
      </c>
      <c r="G18" t="str">
        <f>VLOOKUP(J18,PollList!A:F,4,FALSE)</f>
        <v>NA</v>
      </c>
      <c r="H18" t="str">
        <f>VLOOKUP(J18,PollList!A:F,5,FALSE)</f>
        <v>NA</v>
      </c>
      <c r="I18" t="str">
        <f>VLOOKUP(J18,PollList!A:F,6,FALSE)</f>
        <v>NA</v>
      </c>
      <c r="J18" t="s">
        <v>272</v>
      </c>
      <c r="K18">
        <v>7</v>
      </c>
      <c r="M18" t="s">
        <v>264</v>
      </c>
      <c r="N18" t="str">
        <f>VLOOKUP(J18,[1]PollList!A:G,7,FALSE)</f>
        <v>pred</v>
      </c>
      <c r="P18" t="s">
        <v>105</v>
      </c>
      <c r="Q18" t="s">
        <v>106</v>
      </c>
    </row>
    <row r="19" spans="1:18">
      <c r="A19" t="s">
        <v>101</v>
      </c>
      <c r="B19" s="10">
        <v>45790</v>
      </c>
      <c r="C19" t="s">
        <v>102</v>
      </c>
      <c r="D19" t="s">
        <v>14</v>
      </c>
      <c r="E19" t="str">
        <f>VLOOKUP(J19,PollList!A:F,2,FALSE)</f>
        <v>Araneae</v>
      </c>
      <c r="F19" t="str">
        <f>VLOOKUP(J19,PollList!A:F,3,FALSE)</f>
        <v>NA</v>
      </c>
      <c r="G19" t="str">
        <f>VLOOKUP(J19,PollList!A:F,4,FALSE)</f>
        <v>NA</v>
      </c>
      <c r="H19" t="str">
        <f>VLOOKUP(J19,PollList!A:F,5,FALSE)</f>
        <v>NA</v>
      </c>
      <c r="I19" t="str">
        <f>VLOOKUP(J19,PollList!A:F,6,FALSE)</f>
        <v>NA</v>
      </c>
      <c r="J19" t="s">
        <v>272</v>
      </c>
      <c r="K19">
        <v>1</v>
      </c>
      <c r="M19" t="s">
        <v>264</v>
      </c>
      <c r="N19" t="str">
        <f>VLOOKUP(J19,[1]PollList!A:G,7,FALSE)</f>
        <v>pred</v>
      </c>
      <c r="P19" t="s">
        <v>105</v>
      </c>
      <c r="Q19" t="s">
        <v>106</v>
      </c>
    </row>
    <row r="20" spans="1:18">
      <c r="A20" t="s">
        <v>101</v>
      </c>
      <c r="B20" s="10">
        <v>45790</v>
      </c>
      <c r="C20" t="s">
        <v>102</v>
      </c>
      <c r="D20" t="s">
        <v>14</v>
      </c>
      <c r="E20" t="str">
        <f>VLOOKUP(J20,PollList!A:F,2,FALSE)</f>
        <v>Diptera</v>
      </c>
      <c r="F20" t="str">
        <f>VLOOKUP(J20,PollList!A:F,3,FALSE)</f>
        <v> Brachycera</v>
      </c>
      <c r="G20" t="str">
        <f>VLOOKUP(J20,PollList!A:F,4,FALSE)</f>
        <v> Muscinae</v>
      </c>
      <c r="H20" t="str">
        <f>VLOOKUP(J20,PollList!A:F,5,FALSE)</f>
        <v>Muscidae</v>
      </c>
      <c r="I20" t="str">
        <f>VLOOKUP(J20,PollList!A:F,6,FALSE)</f>
        <v>Musca domestica</v>
      </c>
      <c r="J20" t="s">
        <v>275</v>
      </c>
      <c r="K20">
        <v>3</v>
      </c>
      <c r="M20" t="s">
        <v>264</v>
      </c>
      <c r="N20" t="str">
        <f>VLOOKUP(J20,[1]PollList!A:G,7,FALSE)</f>
        <v>poll</v>
      </c>
      <c r="P20" t="s">
        <v>105</v>
      </c>
      <c r="Q20" t="s">
        <v>106</v>
      </c>
    </row>
    <row r="21" spans="1:18">
      <c r="A21" t="s">
        <v>101</v>
      </c>
      <c r="B21" s="10">
        <v>45790</v>
      </c>
      <c r="C21" t="s">
        <v>102</v>
      </c>
      <c r="D21" t="s">
        <v>14</v>
      </c>
      <c r="E21" t="str">
        <f>VLOOKUP(J21,PollList!A:F,2,FALSE)</f>
        <v>Diptera</v>
      </c>
      <c r="F21" t="str">
        <f>VLOOKUP(J21,PollList!A:F,3,FALSE)</f>
        <v>Brachycera</v>
      </c>
      <c r="G21" t="str">
        <f>VLOOKUP(J21,PollList!A:F,4,FALSE)</f>
        <v>Syrphoidea</v>
      </c>
      <c r="H21" t="str">
        <f>VLOOKUP(J21,PollList!A:F,5,FALSE)</f>
        <v>Syrphidae</v>
      </c>
      <c r="I21" t="str">
        <f>VLOOKUP(J21,PollList!A:F,6,FALSE)</f>
        <v>NA</v>
      </c>
      <c r="J21" t="s">
        <v>281</v>
      </c>
      <c r="K21">
        <v>1</v>
      </c>
      <c r="M21" t="s">
        <v>264</v>
      </c>
      <c r="N21" t="str">
        <f>VLOOKUP(J21,[1]PollList!A:G,7,FALSE)</f>
        <v>poll</v>
      </c>
      <c r="P21" t="s">
        <v>105</v>
      </c>
      <c r="Q21" t="s">
        <v>106</v>
      </c>
    </row>
    <row r="22" spans="1:18">
      <c r="A22" t="s">
        <v>101</v>
      </c>
      <c r="B22" s="10">
        <v>45790</v>
      </c>
      <c r="C22" t="s">
        <v>102</v>
      </c>
      <c r="D22" t="s">
        <v>14</v>
      </c>
      <c r="E22" t="str">
        <f>VLOOKUP(J22,PollList!A:F,2,FALSE)</f>
        <v>Diptera</v>
      </c>
      <c r="F22" t="str">
        <f>VLOOKUP(J22,PollList!A:F,3,FALSE)</f>
        <v>NA</v>
      </c>
      <c r="G22" t="str">
        <f>VLOOKUP(J22,PollList!A:F,4,FALSE)</f>
        <v>NA</v>
      </c>
      <c r="H22" t="str">
        <f>VLOOKUP(J22,PollList!A:F,5,FALSE)</f>
        <v>NA</v>
      </c>
      <c r="I22" t="str">
        <f>VLOOKUP(J22,PollList!A:F,6,FALSE)</f>
        <v>NA</v>
      </c>
      <c r="J22" t="s">
        <v>273</v>
      </c>
      <c r="K22">
        <v>1</v>
      </c>
      <c r="M22" t="s">
        <v>264</v>
      </c>
      <c r="N22" t="str">
        <f>VLOOKUP(J22,[1]PollList!A:G,7,FALSE)</f>
        <v>omni</v>
      </c>
      <c r="P22" t="s">
        <v>105</v>
      </c>
      <c r="Q22" t="s">
        <v>106</v>
      </c>
    </row>
    <row r="23" spans="1:18">
      <c r="A23" t="s">
        <v>101</v>
      </c>
      <c r="B23" s="10">
        <v>45790</v>
      </c>
      <c r="C23" t="s">
        <v>102</v>
      </c>
      <c r="D23" t="s">
        <v>14</v>
      </c>
      <c r="E23" t="str">
        <f>VLOOKUP(J23,PollList!A:F,2,FALSE)</f>
        <v>Diptera</v>
      </c>
      <c r="F23" t="str">
        <f>VLOOKUP(J23,PollList!A:F,3,FALSE)</f>
        <v>Brachycera</v>
      </c>
      <c r="G23" t="str">
        <f>VLOOKUP(J23,PollList!A:F,4,FALSE)</f>
        <v>Syrphoidea</v>
      </c>
      <c r="H23" t="str">
        <f>VLOOKUP(J23,PollList!A:F,5,FALSE)</f>
        <v>Syrphidae</v>
      </c>
      <c r="I23" t="str">
        <f>VLOOKUP(J23,PollList!A:F,6,FALSE)</f>
        <v>Toxomerus_sp</v>
      </c>
      <c r="J23" t="s">
        <v>274</v>
      </c>
      <c r="K23">
        <v>1</v>
      </c>
      <c r="M23" t="s">
        <v>264</v>
      </c>
      <c r="N23" t="str">
        <f>VLOOKUP(J23,[1]PollList!A:G,7,FALSE)</f>
        <v>poll</v>
      </c>
      <c r="P23" t="s">
        <v>105</v>
      </c>
      <c r="Q23" t="s">
        <v>106</v>
      </c>
    </row>
    <row r="24" spans="1:18">
      <c r="A24" t="s">
        <v>101</v>
      </c>
      <c r="B24" s="10">
        <v>45790</v>
      </c>
      <c r="C24" t="s">
        <v>102</v>
      </c>
      <c r="D24" t="s">
        <v>14</v>
      </c>
      <c r="E24" t="str">
        <f>VLOOKUP(J24,PollList!A:F,2,FALSE)</f>
        <v>Mantodea</v>
      </c>
      <c r="F24" t="str">
        <f>VLOOKUP(J24,PollList!A:F,3,FALSE)</f>
        <v>NA</v>
      </c>
      <c r="G24" t="str">
        <f>VLOOKUP(J24,PollList!A:F,4,FALSE)</f>
        <v>NA</v>
      </c>
      <c r="H24" t="str">
        <f>VLOOKUP(J24,PollList!A:F,5,FALSE)</f>
        <v>Mantidae</v>
      </c>
      <c r="I24" t="str">
        <f>VLOOKUP(J24,PollList!A:F,6,FALSE)</f>
        <v>NA</v>
      </c>
      <c r="J24" t="s">
        <v>282</v>
      </c>
      <c r="K24">
        <v>1</v>
      </c>
      <c r="M24" t="s">
        <v>264</v>
      </c>
      <c r="N24" t="str">
        <f>VLOOKUP(J24,[1]PollList!A:G,7,FALSE)</f>
        <v>pred</v>
      </c>
      <c r="P24" t="s">
        <v>105</v>
      </c>
      <c r="Q24" t="s">
        <v>106</v>
      </c>
    </row>
    <row r="25" spans="1:18">
      <c r="A25" t="s">
        <v>101</v>
      </c>
      <c r="B25" s="10">
        <v>45790</v>
      </c>
      <c r="C25" t="s">
        <v>102</v>
      </c>
      <c r="D25" t="s">
        <v>14</v>
      </c>
      <c r="E25" t="str">
        <f>VLOOKUP(J25,PollList!A:F,2,FALSE)</f>
        <v>Neuroptera</v>
      </c>
      <c r="F25" t="str">
        <f>VLOOKUP(J25,PollList!A:F,3,FALSE)</f>
        <v>Hemerobiiformia</v>
      </c>
      <c r="G25" t="str">
        <f>VLOOKUP(J25,PollList!A:F,4,FALSE)</f>
        <v>Chrysopoidea</v>
      </c>
      <c r="H25" t="str">
        <f>VLOOKUP(J25,PollList!A:F,5,FALSE)</f>
        <v>Chrysopidae</v>
      </c>
      <c r="I25" t="str">
        <f>VLOOKUP(J25,PollList!A:F,6,FALSE)</f>
        <v>NA</v>
      </c>
      <c r="J25" t="s">
        <v>283</v>
      </c>
      <c r="K25">
        <v>1</v>
      </c>
      <c r="M25" t="s">
        <v>264</v>
      </c>
      <c r="N25" t="str">
        <f>VLOOKUP(J25,[1]PollList!A:G,7,FALSE)</f>
        <v>nppr/poll</v>
      </c>
      <c r="P25" t="s">
        <v>105</v>
      </c>
      <c r="Q25" t="s">
        <v>106</v>
      </c>
    </row>
    <row r="26" spans="1:18">
      <c r="A26" t="s">
        <v>101</v>
      </c>
      <c r="B26" s="10">
        <v>45790</v>
      </c>
      <c r="C26" t="s">
        <v>107</v>
      </c>
      <c r="D26" t="s">
        <v>11</v>
      </c>
      <c r="E26" t="str">
        <f>VLOOKUP(J26,PollList!A:F,2,FALSE)</f>
        <v>Lepidoptera</v>
      </c>
      <c r="F26" t="str">
        <f>VLOOKUP(J26,PollList!A:F,3,FALSE)</f>
        <v>NA</v>
      </c>
      <c r="G26" t="str">
        <f>VLOOKUP(J26,PollList!A:F,4,FALSE)</f>
        <v>Papilionoidea</v>
      </c>
      <c r="H26" t="str">
        <f>VLOOKUP(J26,PollList!A:F,5,FALSE)</f>
        <v>Lycaenidae</v>
      </c>
      <c r="I26" t="str">
        <f>VLOOKUP(J26,PollList!A:F,6,FALSE)</f>
        <v>NA</v>
      </c>
      <c r="J26" t="s">
        <v>284</v>
      </c>
      <c r="K26">
        <v>4</v>
      </c>
      <c r="M26" t="s">
        <v>264</v>
      </c>
      <c r="N26" t="str">
        <f>VLOOKUP(J26,[1]PollList!A:G,7,FALSE)</f>
        <v>poll</v>
      </c>
      <c r="P26" t="s">
        <v>105</v>
      </c>
      <c r="Q26" t="s">
        <v>106</v>
      </c>
    </row>
    <row r="27" spans="1:18">
      <c r="A27" t="s">
        <v>101</v>
      </c>
      <c r="B27" s="10">
        <v>45790</v>
      </c>
      <c r="C27" t="s">
        <v>107</v>
      </c>
      <c r="D27" t="s">
        <v>11</v>
      </c>
      <c r="E27" t="str">
        <f>VLOOKUP(J27,PollList!A:F,2,FALSE)</f>
        <v>Hymenoptera</v>
      </c>
      <c r="F27" t="str">
        <f>VLOOKUP(J27,PollList!A:F,3,FALSE)</f>
        <v>Apocrita</v>
      </c>
      <c r="G27" t="str">
        <f>VLOOKUP(J27,PollList!A:F,4,FALSE)</f>
        <v>Vespoidea</v>
      </c>
      <c r="H27" t="str">
        <f>VLOOKUP(J27,PollList!A:F,5,FALSE)</f>
        <v>Vespidae</v>
      </c>
      <c r="I27" t="str">
        <f>VLOOKUP(J27,PollList!A:F,6,FALSE)</f>
        <v>Polistes_dominula</v>
      </c>
      <c r="J27" t="s">
        <v>268</v>
      </c>
      <c r="K27">
        <v>3</v>
      </c>
      <c r="M27" t="s">
        <v>264</v>
      </c>
      <c r="N27" t="str">
        <f>VLOOKUP(J27,[1]PollList!A:G,7,FALSE)</f>
        <v>omni</v>
      </c>
      <c r="P27" t="s">
        <v>105</v>
      </c>
      <c r="Q27" t="s">
        <v>106</v>
      </c>
    </row>
    <row r="28" spans="1:18">
      <c r="A28" t="s">
        <v>101</v>
      </c>
      <c r="B28" s="10">
        <v>45790</v>
      </c>
      <c r="C28" t="s">
        <v>107</v>
      </c>
      <c r="D28" t="s">
        <v>11</v>
      </c>
      <c r="E28" t="str">
        <f>VLOOKUP(J28,PollList!A:F,2,FALSE)</f>
        <v>Hymenoptera</v>
      </c>
      <c r="F28" t="str">
        <f>VLOOKUP(J28,PollList!A:F,3,FALSE)</f>
        <v>Apocrita</v>
      </c>
      <c r="G28" t="str">
        <f>VLOOKUP(J28,PollList!A:F,4,FALSE)</f>
        <v>Apoidea</v>
      </c>
      <c r="H28" t="str">
        <f>VLOOKUP(J28,PollList!A:F,5,FALSE)</f>
        <v>Apidae</v>
      </c>
      <c r="I28" t="str">
        <f>VLOOKUP(J28,PollList!A:F,6,FALSE)</f>
        <v>Apis_mellifera</v>
      </c>
      <c r="J28" t="s">
        <v>265</v>
      </c>
      <c r="K28">
        <v>2</v>
      </c>
      <c r="L28" t="s">
        <v>266</v>
      </c>
      <c r="M28" t="s">
        <v>264</v>
      </c>
      <c r="N28" t="str">
        <f>VLOOKUP(J28,[1]PollList!A:G,7,FALSE)</f>
        <v>poll</v>
      </c>
      <c r="P28" t="s">
        <v>105</v>
      </c>
      <c r="Q28" t="s">
        <v>106</v>
      </c>
    </row>
    <row r="29" spans="1:18">
      <c r="A29" t="s">
        <v>101</v>
      </c>
      <c r="B29" s="10">
        <v>45790</v>
      </c>
      <c r="C29" t="s">
        <v>107</v>
      </c>
      <c r="D29" t="s">
        <v>11</v>
      </c>
      <c r="E29" t="str">
        <f>VLOOKUP(J29,PollList!A:F,2,FALSE)</f>
        <v>Lepidoptera</v>
      </c>
      <c r="F29" t="str">
        <f>VLOOKUP(J29,PollList!A:F,3,FALSE)</f>
        <v>NA</v>
      </c>
      <c r="G29" t="str">
        <f>VLOOKUP(J29,PollList!A:F,4,FALSE)</f>
        <v>NA</v>
      </c>
      <c r="H29" t="s">
        <v>278</v>
      </c>
      <c r="I29" t="str">
        <f>VLOOKUP(J29,PollList!A:F,6,FALSE)</f>
        <v>NA</v>
      </c>
      <c r="J29" t="s">
        <v>270</v>
      </c>
      <c r="K29">
        <v>1</v>
      </c>
      <c r="M29" t="s">
        <v>264</v>
      </c>
      <c r="N29" t="str">
        <f>VLOOKUP(J29,[1]PollList!A:G,7,FALSE)</f>
        <v>poll</v>
      </c>
      <c r="P29" t="s">
        <v>105</v>
      </c>
      <c r="Q29" t="s">
        <v>106</v>
      </c>
      <c r="R29" t="s">
        <v>279</v>
      </c>
    </row>
    <row r="30" spans="1:18">
      <c r="A30" t="s">
        <v>101</v>
      </c>
      <c r="B30" s="10">
        <v>45790</v>
      </c>
      <c r="C30" t="s">
        <v>107</v>
      </c>
      <c r="D30" t="s">
        <v>11</v>
      </c>
      <c r="E30" t="str">
        <f>VLOOKUP(J30,PollList!A:F,2,FALSE)</f>
        <v>Diptera</v>
      </c>
      <c r="F30" t="str">
        <f>VLOOKUP(J30,PollList!A:F,3,FALSE)</f>
        <v>Brachycera</v>
      </c>
      <c r="G30" t="str">
        <f>VLOOKUP(J30,PollList!A:F,4,FALSE)</f>
        <v>Syrphoidea</v>
      </c>
      <c r="H30" t="str">
        <f>VLOOKUP(J30,PollList!A:F,5,FALSE)</f>
        <v>Syrphidae</v>
      </c>
      <c r="I30" t="str">
        <f>VLOOKUP(J30,PollList!A:F,6,FALSE)</f>
        <v>Toxomerus_sp</v>
      </c>
      <c r="J30" t="s">
        <v>274</v>
      </c>
      <c r="K30">
        <v>4</v>
      </c>
      <c r="M30" t="s">
        <v>264</v>
      </c>
      <c r="N30" t="str">
        <f>VLOOKUP(J30,[1]PollList!A:G,7,FALSE)</f>
        <v>poll</v>
      </c>
      <c r="P30" t="s">
        <v>105</v>
      </c>
      <c r="Q30" t="s">
        <v>106</v>
      </c>
    </row>
    <row r="31" spans="1:18">
      <c r="A31" t="s">
        <v>101</v>
      </c>
      <c r="B31" s="10">
        <v>45790</v>
      </c>
      <c r="C31" t="s">
        <v>107</v>
      </c>
      <c r="D31" t="s">
        <v>11</v>
      </c>
      <c r="E31" t="str">
        <f>VLOOKUP(J31,PollList!A:F,2,FALSE)</f>
        <v>Diptera</v>
      </c>
      <c r="F31" t="str">
        <f>VLOOKUP(J31,PollList!A:F,3,FALSE)</f>
        <v>NA</v>
      </c>
      <c r="G31" t="str">
        <f>VLOOKUP(J31,PollList!A:F,4,FALSE)</f>
        <v>NA</v>
      </c>
      <c r="H31" t="s">
        <v>285</v>
      </c>
      <c r="I31" t="str">
        <f>VLOOKUP(J31,PollList!A:F,6,FALSE)</f>
        <v>NA</v>
      </c>
      <c r="J31" t="s">
        <v>273</v>
      </c>
      <c r="K31">
        <v>2</v>
      </c>
      <c r="M31" t="s">
        <v>264</v>
      </c>
      <c r="N31" t="str">
        <f>VLOOKUP(J31,[1]PollList!A:G,7,FALSE)</f>
        <v>omni</v>
      </c>
      <c r="P31" t="s">
        <v>105</v>
      </c>
      <c r="Q31" t="s">
        <v>106</v>
      </c>
    </row>
    <row r="32" spans="1:18">
      <c r="A32" t="s">
        <v>101</v>
      </c>
      <c r="B32" s="10">
        <v>45790</v>
      </c>
      <c r="C32" t="s">
        <v>107</v>
      </c>
      <c r="D32" t="s">
        <v>11</v>
      </c>
      <c r="E32" t="str">
        <f>VLOOKUP(J32,PollList!A:F,2,FALSE)</f>
        <v>Diptera</v>
      </c>
      <c r="F32" t="str">
        <f>VLOOKUP(J32,PollList!A:F,3,FALSE)</f>
        <v>NA</v>
      </c>
      <c r="G32" t="str">
        <f>VLOOKUP(J32,PollList!A:F,4,FALSE)</f>
        <v>NA</v>
      </c>
      <c r="H32" t="str">
        <f>VLOOKUP(J32,PollList!A:F,5,FALSE)</f>
        <v>NA</v>
      </c>
      <c r="I32" t="str">
        <f>VLOOKUP(J32,PollList!A:F,6,FALSE)</f>
        <v>NA</v>
      </c>
      <c r="J32" t="s">
        <v>273</v>
      </c>
      <c r="K32">
        <v>3</v>
      </c>
      <c r="M32" t="s">
        <v>264</v>
      </c>
      <c r="N32" t="str">
        <f>VLOOKUP(J32,[1]PollList!A:G,7,FALSE)</f>
        <v>omni</v>
      </c>
      <c r="P32" t="s">
        <v>105</v>
      </c>
      <c r="Q32" t="s">
        <v>106</v>
      </c>
    </row>
    <row r="33" spans="1:18">
      <c r="A33" t="s">
        <v>101</v>
      </c>
      <c r="B33" s="10">
        <v>45790</v>
      </c>
      <c r="C33" t="s">
        <v>107</v>
      </c>
      <c r="D33" t="s">
        <v>11</v>
      </c>
      <c r="E33" t="str">
        <f>VLOOKUP(J33,PollList!A:F,2,FALSE)</f>
        <v>Diptera</v>
      </c>
      <c r="F33" t="str">
        <f>VLOOKUP(J33,PollList!A:F,3,FALSE)</f>
        <v>Brachycera</v>
      </c>
      <c r="G33" t="str">
        <f>VLOOKUP(J33,PollList!A:F,4,FALSE)</f>
        <v>Syrphoidea</v>
      </c>
      <c r="H33" t="str">
        <f>VLOOKUP(J33,PollList!A:F,5,FALSE)</f>
        <v>Syrphidae</v>
      </c>
      <c r="I33" t="str">
        <f>VLOOKUP(J33,PollList!A:F,6,FALSE)</f>
        <v>NA</v>
      </c>
      <c r="J33" t="s">
        <v>281</v>
      </c>
      <c r="K33">
        <v>3</v>
      </c>
      <c r="M33" t="s">
        <v>264</v>
      </c>
      <c r="N33" t="str">
        <f>VLOOKUP(J33,[1]PollList!A:G,7,FALSE)</f>
        <v>poll</v>
      </c>
      <c r="P33" t="s">
        <v>105</v>
      </c>
      <c r="Q33" t="s">
        <v>106</v>
      </c>
    </row>
    <row r="34" spans="1:18">
      <c r="A34" t="s">
        <v>101</v>
      </c>
      <c r="B34" s="10">
        <v>45790</v>
      </c>
      <c r="C34" t="s">
        <v>107</v>
      </c>
      <c r="D34" t="s">
        <v>11</v>
      </c>
      <c r="E34" t="str">
        <f>VLOOKUP(J34,PollList!A:F,2,FALSE)</f>
        <v>Hemiptera</v>
      </c>
      <c r="F34" t="str">
        <f>VLOOKUP(J34,PollList!A:F,3,FALSE)</f>
        <v>Heteroptera</v>
      </c>
      <c r="G34" t="str">
        <f>VLOOKUP(J34,PollList!A:F,4,FALSE)</f>
        <v>Lygaeoidea</v>
      </c>
      <c r="H34" t="str">
        <f>VLOOKUP(J34,PollList!A:F,5,FALSE)</f>
        <v>Lygaeidae</v>
      </c>
      <c r="I34" t="str">
        <f>VLOOKUP(J34,PollList!A:F,6,FALSE)</f>
        <v>Lygaeus_turcicus</v>
      </c>
      <c r="J34" t="s">
        <v>276</v>
      </c>
      <c r="K34">
        <v>5</v>
      </c>
      <c r="M34" t="s">
        <v>264</v>
      </c>
      <c r="N34" t="str">
        <f>VLOOKUP(J34,[1]PollList!A:G,7,FALSE)</f>
        <v>herb?</v>
      </c>
      <c r="P34" t="s">
        <v>105</v>
      </c>
      <c r="Q34" t="s">
        <v>106</v>
      </c>
    </row>
    <row r="35" spans="1:18">
      <c r="A35" t="s">
        <v>101</v>
      </c>
      <c r="B35" s="10">
        <v>45790</v>
      </c>
      <c r="C35" t="s">
        <v>107</v>
      </c>
      <c r="D35" t="s">
        <v>14</v>
      </c>
      <c r="E35" t="str">
        <f>VLOOKUP(J35,PollList!A:F,2,FALSE)</f>
        <v>Hymenoptera</v>
      </c>
      <c r="F35" t="str">
        <f>VLOOKUP(J35,PollList!A:F,3,FALSE)</f>
        <v>Apocrita</v>
      </c>
      <c r="G35" t="str">
        <f>VLOOKUP(J35,PollList!A:F,4,FALSE)</f>
        <v>Apoidea</v>
      </c>
      <c r="H35" t="str">
        <f>VLOOKUP(J35,PollList!A:F,5,FALSE)</f>
        <v>Apidae</v>
      </c>
      <c r="I35" t="str">
        <f>VLOOKUP(J35,PollList!A:F,6,FALSE)</f>
        <v>Apis_mellifera</v>
      </c>
      <c r="J35" t="s">
        <v>265</v>
      </c>
      <c r="K35">
        <v>1</v>
      </c>
      <c r="M35" t="s">
        <v>264</v>
      </c>
      <c r="N35" t="str">
        <f>VLOOKUP(J35,[1]PollList!A:G,7,FALSE)</f>
        <v>poll</v>
      </c>
      <c r="P35" t="s">
        <v>105</v>
      </c>
      <c r="Q35" t="s">
        <v>106</v>
      </c>
    </row>
    <row r="36" spans="1:18">
      <c r="A36" t="s">
        <v>101</v>
      </c>
      <c r="B36" s="10">
        <v>45790</v>
      </c>
      <c r="C36" t="s">
        <v>107</v>
      </c>
      <c r="D36" t="s">
        <v>14</v>
      </c>
      <c r="E36" t="str">
        <f>VLOOKUP(J36,PollList!A:F,2,FALSE)</f>
        <v>Hymenoptera</v>
      </c>
      <c r="F36" t="str">
        <f>VLOOKUP(J36,PollList!A:F,3,FALSE)</f>
        <v>Apocrita</v>
      </c>
      <c r="G36" t="str">
        <f>VLOOKUP(J36,PollList!A:F,4,FALSE)</f>
        <v>Apoidea</v>
      </c>
      <c r="H36" t="str">
        <f>VLOOKUP(J36,PollList!A:F,5,FALSE)</f>
        <v>Apidae</v>
      </c>
      <c r="I36" t="str">
        <f>VLOOKUP(J36,PollList!A:F,6,FALSE)</f>
        <v>Bombus_sp</v>
      </c>
      <c r="J36" t="s">
        <v>277</v>
      </c>
      <c r="K36">
        <v>1</v>
      </c>
      <c r="M36" t="s">
        <v>264</v>
      </c>
      <c r="N36" t="str">
        <f>VLOOKUP(J36,[1]PollList!A:G,7,FALSE)</f>
        <v>poll</v>
      </c>
      <c r="P36" t="s">
        <v>105</v>
      </c>
      <c r="Q36" t="s">
        <v>106</v>
      </c>
    </row>
    <row r="37" spans="1:18">
      <c r="A37" t="s">
        <v>101</v>
      </c>
      <c r="B37" s="10">
        <v>45790</v>
      </c>
      <c r="C37" t="s">
        <v>107</v>
      </c>
      <c r="D37" t="s">
        <v>14</v>
      </c>
      <c r="E37" t="str">
        <f>VLOOKUP(J37,PollList!A:F,2,FALSE)</f>
        <v>Diptera</v>
      </c>
      <c r="F37" t="str">
        <f>VLOOKUP(J37,PollList!A:F,3,FALSE)</f>
        <v>NA</v>
      </c>
      <c r="G37" t="str">
        <f>VLOOKUP(J37,PollList!A:F,4,FALSE)</f>
        <v>NA</v>
      </c>
      <c r="H37" t="str">
        <f>VLOOKUP(J37,PollList!A:F,5,FALSE)</f>
        <v>NA</v>
      </c>
      <c r="I37" t="str">
        <f>VLOOKUP(J37,PollList!A:F,6,FALSE)</f>
        <v>NA</v>
      </c>
      <c r="J37" t="s">
        <v>273</v>
      </c>
      <c r="K37">
        <v>1</v>
      </c>
      <c r="M37" t="s">
        <v>264</v>
      </c>
      <c r="N37" t="str">
        <f>VLOOKUP(J37,[1]PollList!A:G,7,FALSE)</f>
        <v>omni</v>
      </c>
      <c r="P37" t="s">
        <v>105</v>
      </c>
      <c r="Q37" t="s">
        <v>106</v>
      </c>
    </row>
    <row r="38" spans="1:18">
      <c r="A38" t="s">
        <v>101</v>
      </c>
      <c r="B38" s="10">
        <v>45790</v>
      </c>
      <c r="C38" t="s">
        <v>107</v>
      </c>
      <c r="D38" t="s">
        <v>14</v>
      </c>
      <c r="E38" t="str">
        <f>VLOOKUP(J38,PollList!A:F,2,FALSE)</f>
        <v>Diptera</v>
      </c>
      <c r="F38" t="str">
        <f>VLOOKUP(J38,PollList!A:F,3,FALSE)</f>
        <v>Brachycera</v>
      </c>
      <c r="G38" t="str">
        <f>VLOOKUP(J38,PollList!A:F,4,FALSE)</f>
        <v>Syrphoidea</v>
      </c>
      <c r="H38" t="str">
        <f>VLOOKUP(J38,PollList!A:F,5,FALSE)</f>
        <v>Syrphidae</v>
      </c>
      <c r="I38" t="str">
        <f>VLOOKUP(J38,PollList!A:F,6,FALSE)</f>
        <v>Toxomerus_sp</v>
      </c>
      <c r="J38" t="s">
        <v>274</v>
      </c>
      <c r="K38">
        <v>1</v>
      </c>
      <c r="M38" t="s">
        <v>264</v>
      </c>
      <c r="N38" t="str">
        <f>VLOOKUP(J38,[1]PollList!A:G,7,FALSE)</f>
        <v>poll</v>
      </c>
      <c r="P38" t="s">
        <v>105</v>
      </c>
      <c r="Q38" t="s">
        <v>106</v>
      </c>
    </row>
    <row r="39" spans="1:18">
      <c r="A39" t="s">
        <v>101</v>
      </c>
      <c r="B39" s="10">
        <v>45790</v>
      </c>
      <c r="C39" t="s">
        <v>107</v>
      </c>
      <c r="D39" t="s">
        <v>14</v>
      </c>
      <c r="E39" t="str">
        <f>VLOOKUP(J39,PollList!A:F,2,FALSE)</f>
        <v>Diptera</v>
      </c>
      <c r="F39" t="str">
        <f>VLOOKUP(J39,PollList!A:F,3,FALSE)</f>
        <v>NA</v>
      </c>
      <c r="G39" t="str">
        <f>VLOOKUP(J39,PollList!A:F,4,FALSE)</f>
        <v>NA</v>
      </c>
      <c r="H39" t="str">
        <f>VLOOKUP(J39,PollList!A:F,5,FALSE)</f>
        <v>NA</v>
      </c>
      <c r="I39" t="str">
        <f>VLOOKUP(J39,PollList!A:F,6,FALSE)</f>
        <v>NA</v>
      </c>
      <c r="J39" t="s">
        <v>273</v>
      </c>
      <c r="K39">
        <v>2</v>
      </c>
      <c r="M39" t="s">
        <v>264</v>
      </c>
      <c r="N39" t="str">
        <f>VLOOKUP(J39,[1]PollList!A:G,7,FALSE)</f>
        <v>omni</v>
      </c>
      <c r="P39" t="s">
        <v>105</v>
      </c>
      <c r="Q39" t="s">
        <v>106</v>
      </c>
    </row>
    <row r="40" spans="1:18">
      <c r="A40" t="s">
        <v>101</v>
      </c>
      <c r="B40" s="10">
        <v>45790</v>
      </c>
      <c r="C40" t="s">
        <v>107</v>
      </c>
      <c r="D40" t="s">
        <v>14</v>
      </c>
      <c r="E40" t="str">
        <f>VLOOKUP(J40,PollList!A:F,2,FALSE)</f>
        <v>Diptera</v>
      </c>
      <c r="F40" t="str">
        <f>VLOOKUP(J40,PollList!A:F,3,FALSE)</f>
        <v> Brachycera</v>
      </c>
      <c r="G40" t="str">
        <f>VLOOKUP(J40,PollList!A:F,4,FALSE)</f>
        <v> Muscinae</v>
      </c>
      <c r="H40" t="str">
        <f>VLOOKUP(J40,PollList!A:F,5,FALSE)</f>
        <v>Muscidae</v>
      </c>
      <c r="I40" t="str">
        <f>VLOOKUP(J40,PollList!A:F,6,FALSE)</f>
        <v>Musca domestica</v>
      </c>
      <c r="J40" t="s">
        <v>275</v>
      </c>
      <c r="K40">
        <v>1</v>
      </c>
      <c r="M40" t="s">
        <v>264</v>
      </c>
      <c r="N40" t="str">
        <f>VLOOKUP(J40,[1]PollList!A:G,7,FALSE)</f>
        <v>poll</v>
      </c>
      <c r="P40" t="s">
        <v>105</v>
      </c>
      <c r="Q40" t="s">
        <v>106</v>
      </c>
    </row>
    <row r="41" spans="1:18">
      <c r="A41" t="s">
        <v>101</v>
      </c>
      <c r="B41" s="10">
        <v>45790</v>
      </c>
      <c r="C41" t="s">
        <v>107</v>
      </c>
      <c r="D41" t="s">
        <v>14</v>
      </c>
      <c r="E41" t="str">
        <f>VLOOKUP(J41,PollList!A:F,2,FALSE)</f>
        <v>Neuroptera</v>
      </c>
      <c r="F41" t="str">
        <f>VLOOKUP(J41,PollList!A:F,3,FALSE)</f>
        <v>Hemerobiiformia</v>
      </c>
      <c r="G41" t="str">
        <f>VLOOKUP(J41,PollList!A:F,4,FALSE)</f>
        <v>Chrysopoidea</v>
      </c>
      <c r="H41" t="str">
        <f>VLOOKUP(J41,PollList!A:F,5,FALSE)</f>
        <v>Chrysopidae</v>
      </c>
      <c r="I41" t="str">
        <f>VLOOKUP(J41,PollList!A:F,6,FALSE)</f>
        <v>NA</v>
      </c>
      <c r="J41" t="s">
        <v>283</v>
      </c>
      <c r="K41">
        <v>2</v>
      </c>
      <c r="M41" t="s">
        <v>264</v>
      </c>
      <c r="N41" t="str">
        <f>VLOOKUP(J41,[1]PollList!A:G,7,FALSE)</f>
        <v>nppr/poll</v>
      </c>
      <c r="P41" t="s">
        <v>105</v>
      </c>
      <c r="Q41" t="s">
        <v>106</v>
      </c>
    </row>
    <row r="42" spans="1:18">
      <c r="A42" t="s">
        <v>101</v>
      </c>
      <c r="B42" s="10">
        <v>45797</v>
      </c>
      <c r="C42" t="s">
        <v>102</v>
      </c>
      <c r="D42" t="s">
        <v>17</v>
      </c>
      <c r="E42" t="str">
        <f>VLOOKUP(J42,PollList!A:F,2,FALSE)</f>
        <v>Hymenoptera</v>
      </c>
      <c r="F42" t="str">
        <f>VLOOKUP(J42,PollList!A:F,3,FALSE)</f>
        <v>Apocrita</v>
      </c>
      <c r="G42" t="str">
        <f>VLOOKUP(J42,PollList!A:F,4,FALSE)</f>
        <v>Apoidea</v>
      </c>
      <c r="H42" t="str">
        <f>VLOOKUP(J42,PollList!A:F,5,FALSE)</f>
        <v>Apidae</v>
      </c>
      <c r="I42" t="str">
        <f>VLOOKUP(J42,PollList!A:F,6,FALSE)</f>
        <v>Apis_mellifera</v>
      </c>
      <c r="J42" t="s">
        <v>265</v>
      </c>
      <c r="K42">
        <v>1</v>
      </c>
      <c r="L42" t="s">
        <v>286</v>
      </c>
      <c r="M42" t="s">
        <v>264</v>
      </c>
      <c r="N42" t="str">
        <f>VLOOKUP(J42,[1]PollList!A:G,7,FALSE)</f>
        <v>poll</v>
      </c>
      <c r="P42" t="s">
        <v>105</v>
      </c>
      <c r="Q42" t="s">
        <v>106</v>
      </c>
    </row>
    <row r="43" spans="1:18">
      <c r="A43" t="s">
        <v>101</v>
      </c>
      <c r="B43" s="10">
        <v>45797</v>
      </c>
      <c r="C43" t="s">
        <v>102</v>
      </c>
      <c r="D43" t="s">
        <v>17</v>
      </c>
      <c r="E43" t="str">
        <f>VLOOKUP(J43,PollList!A:F,2,FALSE)</f>
        <v>Hymenoptera</v>
      </c>
      <c r="F43" t="str">
        <f>VLOOKUP(J43,PollList!A:F,3,FALSE)</f>
        <v>Apocrita</v>
      </c>
      <c r="G43" t="str">
        <f>VLOOKUP(J43,PollList!A:F,4,FALSE)</f>
        <v>Apoidea</v>
      </c>
      <c r="H43" t="str">
        <f>VLOOKUP(J43,PollList!A:F,5,FALSE)</f>
        <v>Apidae</v>
      </c>
      <c r="I43" t="str">
        <f>VLOOKUP(J43,PollList!A:F,6,FALSE)</f>
        <v>Bombus_impatiens</v>
      </c>
      <c r="J43" t="s">
        <v>287</v>
      </c>
      <c r="K43">
        <v>2</v>
      </c>
      <c r="L43" t="s">
        <v>286</v>
      </c>
      <c r="M43" t="s">
        <v>264</v>
      </c>
      <c r="N43" t="str">
        <f>VLOOKUP(J43,[1]PollList!A:G,7,FALSE)</f>
        <v>poll</v>
      </c>
      <c r="P43" t="s">
        <v>105</v>
      </c>
      <c r="Q43" t="s">
        <v>106</v>
      </c>
    </row>
    <row r="44" spans="1:18">
      <c r="A44" t="s">
        <v>101</v>
      </c>
      <c r="B44" s="10">
        <v>45797</v>
      </c>
      <c r="C44" t="s">
        <v>102</v>
      </c>
      <c r="D44" t="s">
        <v>17</v>
      </c>
      <c r="E44" t="str">
        <f>VLOOKUP(J44,PollList!A:F,2,FALSE)</f>
        <v>Coleoptera</v>
      </c>
      <c r="F44" t="str">
        <f>VLOOKUP(J44,PollList!A:F,3,FALSE)</f>
        <v>Polyphaga</v>
      </c>
      <c r="G44" t="str">
        <f>VLOOKUP(J44,PollList!A:F,4,FALSE)</f>
        <v>Coccinelloidea</v>
      </c>
      <c r="H44" t="str">
        <f>VLOOKUP(J44,PollList!A:F,5,FALSE)</f>
        <v>Coccinellidae</v>
      </c>
      <c r="I44" t="str">
        <f>VLOOKUP(J44,PollList!A:F,6,FALSE)</f>
        <v>NA</v>
      </c>
      <c r="J44" t="s">
        <v>271</v>
      </c>
      <c r="K44">
        <v>1</v>
      </c>
      <c r="M44" t="s">
        <v>264</v>
      </c>
      <c r="N44" t="str">
        <f>VLOOKUP(J44,[1]PollList!A:G,7,FALSE)</f>
        <v>nppr</v>
      </c>
      <c r="P44" t="s">
        <v>105</v>
      </c>
      <c r="Q44" t="s">
        <v>106</v>
      </c>
    </row>
    <row r="45" spans="1:18">
      <c r="A45" t="s">
        <v>101</v>
      </c>
      <c r="B45" s="10">
        <v>45797</v>
      </c>
      <c r="C45" t="s">
        <v>102</v>
      </c>
      <c r="D45" t="s">
        <v>17</v>
      </c>
      <c r="E45" t="str">
        <f>VLOOKUP(J45,PollList!A:F,2,FALSE)</f>
        <v>Diptera</v>
      </c>
      <c r="F45" t="str">
        <f>VLOOKUP(J45,PollList!A:F,3,FALSE)</f>
        <v>Brachycera</v>
      </c>
      <c r="G45" t="str">
        <f>VLOOKUP(J45,PollList!A:F,4,FALSE)</f>
        <v>Syrphoidea</v>
      </c>
      <c r="H45" t="str">
        <f>VLOOKUP(J45,PollList!A:F,5,FALSE)</f>
        <v>Syrphidae</v>
      </c>
      <c r="I45" t="str">
        <f>VLOOKUP(J45,PollList!A:F,6,FALSE)</f>
        <v>Syritta_pipiens</v>
      </c>
      <c r="J45" t="s">
        <v>288</v>
      </c>
      <c r="K45">
        <v>29</v>
      </c>
      <c r="M45" t="s">
        <v>264</v>
      </c>
      <c r="N45" t="str">
        <f>VLOOKUP(J45,[1]PollList!A:G,7,FALSE)</f>
        <v>poll</v>
      </c>
      <c r="P45" t="s">
        <v>105</v>
      </c>
      <c r="Q45" t="s">
        <v>106</v>
      </c>
      <c r="R45" t="s">
        <v>289</v>
      </c>
    </row>
    <row r="46" spans="1:18">
      <c r="A46" t="s">
        <v>101</v>
      </c>
      <c r="B46" s="10">
        <v>45797</v>
      </c>
      <c r="C46" t="s">
        <v>102</v>
      </c>
      <c r="D46" t="s">
        <v>17</v>
      </c>
      <c r="E46" t="str">
        <f>VLOOKUP(J46,PollList!A:F,2,FALSE)</f>
        <v>Diptera</v>
      </c>
      <c r="F46" t="str">
        <f>VLOOKUP(J46,PollList!A:F,3,FALSE)</f>
        <v> Brachycera</v>
      </c>
      <c r="G46" t="str">
        <f>VLOOKUP(J46,PollList!A:F,4,FALSE)</f>
        <v> Muscinae</v>
      </c>
      <c r="H46" t="str">
        <f>VLOOKUP(J46,PollList!A:F,5,FALSE)</f>
        <v>Muscidae</v>
      </c>
      <c r="I46" t="str">
        <f>VLOOKUP(J46,PollList!A:F,6,FALSE)</f>
        <v>Musca domestica</v>
      </c>
      <c r="J46" t="s">
        <v>275</v>
      </c>
      <c r="K46">
        <v>8</v>
      </c>
      <c r="M46" t="s">
        <v>264</v>
      </c>
      <c r="N46" t="str">
        <f>VLOOKUP(J46,[1]PollList!A:G,7,FALSE)</f>
        <v>poll</v>
      </c>
      <c r="P46" t="s">
        <v>105</v>
      </c>
      <c r="Q46" t="s">
        <v>106</v>
      </c>
    </row>
    <row r="47" spans="1:18">
      <c r="A47" t="s">
        <v>101</v>
      </c>
      <c r="B47" s="10">
        <v>45797</v>
      </c>
      <c r="C47" t="s">
        <v>102</v>
      </c>
      <c r="D47" t="s">
        <v>17</v>
      </c>
      <c r="E47" t="str">
        <f>VLOOKUP(J47,PollList!A:F,2,FALSE)</f>
        <v>Hemiptera</v>
      </c>
      <c r="F47" t="str">
        <f>VLOOKUP(J47,PollList!A:F,3,FALSE)</f>
        <v>Sternorrhyncha</v>
      </c>
      <c r="G47" t="str">
        <f>VLOOKUP(J47,PollList!A:F,4,FALSE)</f>
        <v>Aphidoidea</v>
      </c>
      <c r="H47" t="str">
        <f>VLOOKUP(J47,PollList!A:F,5,FALSE)</f>
        <v>NA</v>
      </c>
      <c r="I47" t="str">
        <f>VLOOKUP(J47,PollList!A:F,6,FALSE)</f>
        <v>NA</v>
      </c>
      <c r="J47" t="s">
        <v>290</v>
      </c>
      <c r="K47">
        <v>45</v>
      </c>
      <c r="M47" t="s">
        <v>264</v>
      </c>
      <c r="N47" t="str">
        <f>VLOOKUP(J47,[1]PollList!A:G,7,FALSE)</f>
        <v>herb</v>
      </c>
      <c r="P47" t="s">
        <v>105</v>
      </c>
      <c r="Q47" t="s">
        <v>106</v>
      </c>
      <c r="R47" t="s">
        <v>291</v>
      </c>
    </row>
    <row r="48" spans="1:18">
      <c r="A48" t="s">
        <v>101</v>
      </c>
      <c r="B48" s="10">
        <v>45797</v>
      </c>
      <c r="C48" t="s">
        <v>102</v>
      </c>
      <c r="D48" t="s">
        <v>17</v>
      </c>
      <c r="E48" t="str">
        <f>VLOOKUP(J48,PollList!A:F,2,FALSE)</f>
        <v>Hemiptera</v>
      </c>
      <c r="F48" t="str">
        <f>VLOOKUP(J48,PollList!A:F,3,FALSE)</f>
        <v>Auchenorrhyncha</v>
      </c>
      <c r="G48" t="str">
        <f>VLOOKUP(J48,PollList!A:F,4,FALSE)</f>
        <v>Membracoidea</v>
      </c>
      <c r="H48" t="str">
        <f>VLOOKUP(J48,PollList!A:F,5,FALSE)</f>
        <v>Cicadellidae</v>
      </c>
      <c r="I48" t="str">
        <f>VLOOKUP(J48,PollList!A:F,6,FALSE)</f>
        <v>NA</v>
      </c>
      <c r="J48" t="s">
        <v>292</v>
      </c>
      <c r="K48">
        <v>17</v>
      </c>
      <c r="M48" t="s">
        <v>264</v>
      </c>
      <c r="N48" t="str">
        <f>VLOOKUP(J48,[1]PollList!A:G,7,FALSE)</f>
        <v>herb</v>
      </c>
      <c r="P48" t="s">
        <v>105</v>
      </c>
      <c r="Q48" t="s">
        <v>106</v>
      </c>
    </row>
    <row r="49" spans="1:17">
      <c r="A49" t="s">
        <v>101</v>
      </c>
      <c r="B49" s="10">
        <v>45797</v>
      </c>
      <c r="C49" t="s">
        <v>102</v>
      </c>
      <c r="D49" t="s">
        <v>17</v>
      </c>
      <c r="E49" t="str">
        <f>VLOOKUP(J49,PollList!A:F,2,FALSE)</f>
        <v>Hemiptera</v>
      </c>
      <c r="F49" t="str">
        <f>VLOOKUP(J49,PollList!A:F,3,FALSE)</f>
        <v>Auchenorrhyncha</v>
      </c>
      <c r="G49" t="str">
        <f>VLOOKUP(J49,PollList!A:F,4,FALSE)</f>
        <v>Fulgoroidea</v>
      </c>
      <c r="H49" t="str">
        <f>VLOOKUP(J49,PollList!A:F,5,FALSE)</f>
        <v>Fulgoridae</v>
      </c>
      <c r="I49" t="str">
        <f>VLOOKUP(J49,PollList!A:F,6,FALSE)</f>
        <v>Lycorma_delicatula</v>
      </c>
      <c r="J49" t="s">
        <v>293</v>
      </c>
      <c r="K49">
        <v>1</v>
      </c>
      <c r="M49" t="s">
        <v>294</v>
      </c>
      <c r="N49" t="str">
        <f>VLOOKUP(J49,[1]PollList!A:G,7,FALSE)</f>
        <v>herb</v>
      </c>
      <c r="P49" t="s">
        <v>105</v>
      </c>
      <c r="Q49" t="s">
        <v>106</v>
      </c>
    </row>
    <row r="50" spans="1:17">
      <c r="A50" t="s">
        <v>101</v>
      </c>
      <c r="B50" s="10">
        <v>45797</v>
      </c>
      <c r="C50" t="s">
        <v>102</v>
      </c>
      <c r="D50" t="s">
        <v>17</v>
      </c>
      <c r="E50" t="str">
        <f>VLOOKUP(J50,PollList!A:F,2,FALSE)</f>
        <v>Araneae</v>
      </c>
      <c r="F50" t="str">
        <f>VLOOKUP(J50,PollList!A:F,3,FALSE)</f>
        <v>NA</v>
      </c>
      <c r="G50" t="str">
        <f>VLOOKUP(J50,PollList!A:F,4,FALSE)</f>
        <v>NA</v>
      </c>
      <c r="H50" t="str">
        <f>VLOOKUP(J50,PollList!A:F,5,FALSE)</f>
        <v>NA</v>
      </c>
      <c r="I50" t="str">
        <f>VLOOKUP(J50,PollList!A:F,6,FALSE)</f>
        <v>NA</v>
      </c>
      <c r="J50" t="s">
        <v>272</v>
      </c>
      <c r="K50">
        <v>1</v>
      </c>
      <c r="M50" t="s">
        <v>264</v>
      </c>
      <c r="N50" t="str">
        <f>VLOOKUP(J50,[1]PollList!A:G,7,FALSE)</f>
        <v>pred</v>
      </c>
      <c r="P50" t="s">
        <v>105</v>
      </c>
      <c r="Q50" t="s">
        <v>106</v>
      </c>
    </row>
    <row r="51" spans="1:17">
      <c r="A51" t="s">
        <v>101</v>
      </c>
      <c r="B51" s="10">
        <v>45797</v>
      </c>
      <c r="C51" t="s">
        <v>107</v>
      </c>
      <c r="D51" t="s">
        <v>17</v>
      </c>
      <c r="E51" t="str">
        <f>VLOOKUP(J51,PollList!A:F,2,FALSE)</f>
        <v>Hymenoptera</v>
      </c>
      <c r="F51" t="str">
        <f>VLOOKUP(J51,PollList!A:F,3,FALSE)</f>
        <v>Apocrita</v>
      </c>
      <c r="G51" t="str">
        <f>VLOOKUP(J51,PollList!A:F,4,FALSE)</f>
        <v>Vespoidea</v>
      </c>
      <c r="H51" t="str">
        <f>VLOOKUP(J51,PollList!A:F,5,FALSE)</f>
        <v>Vespidae</v>
      </c>
      <c r="I51" t="str">
        <f>VLOOKUP(J51,PollList!A:F,6,FALSE)</f>
        <v>Polistes_dominula</v>
      </c>
      <c r="J51" t="s">
        <v>268</v>
      </c>
      <c r="K51">
        <v>8</v>
      </c>
      <c r="M51" t="s">
        <v>264</v>
      </c>
      <c r="N51" t="str">
        <f>VLOOKUP(J51,[1]PollList!A:G,7,FALSE)</f>
        <v>omni</v>
      </c>
      <c r="P51" t="s">
        <v>105</v>
      </c>
      <c r="Q51" t="s">
        <v>106</v>
      </c>
    </row>
    <row r="52" spans="1:17">
      <c r="A52" t="s">
        <v>101</v>
      </c>
      <c r="B52" s="10">
        <v>45797</v>
      </c>
      <c r="C52" t="s">
        <v>107</v>
      </c>
      <c r="D52" t="s">
        <v>17</v>
      </c>
      <c r="E52" t="str">
        <f>VLOOKUP(J52,PollList!A:F,2,FALSE)</f>
        <v>Halictidae</v>
      </c>
      <c r="F52" t="str">
        <f>VLOOKUP(J52,PollList!A:F,3,FALSE)</f>
        <v>Apocrita</v>
      </c>
      <c r="G52" t="str">
        <f>VLOOKUP(J52,PollList!A:F,4,FALSE)</f>
        <v>Apoidea</v>
      </c>
      <c r="H52" t="str">
        <f>VLOOKUP(J52,PollList!A:F,5,FALSE)</f>
        <v>NA</v>
      </c>
      <c r="I52" t="str">
        <f>VLOOKUP(J52,PollList!A:F,6,FALSE)</f>
        <v>NA</v>
      </c>
      <c r="J52" t="s">
        <v>295</v>
      </c>
      <c r="K52">
        <v>1</v>
      </c>
      <c r="L52" t="s">
        <v>296</v>
      </c>
      <c r="M52" t="s">
        <v>264</v>
      </c>
      <c r="N52" t="str">
        <f>VLOOKUP(J52,[1]PollList!A:G,7,FALSE)</f>
        <v>poll</v>
      </c>
      <c r="P52" t="s">
        <v>105</v>
      </c>
      <c r="Q52" t="s">
        <v>106</v>
      </c>
    </row>
    <row r="53" spans="1:17">
      <c r="A53" t="s">
        <v>101</v>
      </c>
      <c r="B53" s="10">
        <v>45797</v>
      </c>
      <c r="C53" t="s">
        <v>107</v>
      </c>
      <c r="D53" t="s">
        <v>17</v>
      </c>
      <c r="E53" t="str">
        <f>VLOOKUP(J53,PollList!A:F,2,FALSE)</f>
        <v>Hymenoptera</v>
      </c>
      <c r="F53" t="str">
        <f>VLOOKUP(J53,PollList!A:F,3,FALSE)</f>
        <v>Apocrita</v>
      </c>
      <c r="G53" t="str">
        <f>VLOOKUP(J53,PollList!A:F,4,FALSE)</f>
        <v>Apoidea</v>
      </c>
      <c r="H53" t="str">
        <f>VLOOKUP(J53,PollList!A:F,5,FALSE)</f>
        <v>Apidae</v>
      </c>
      <c r="I53" t="str">
        <f>VLOOKUP(J53,PollList!A:F,6,FALSE)</f>
        <v>Xylocopa_virginica</v>
      </c>
      <c r="J53" t="s">
        <v>297</v>
      </c>
      <c r="K53">
        <v>5</v>
      </c>
      <c r="L53" t="s">
        <v>298</v>
      </c>
      <c r="M53" t="s">
        <v>264</v>
      </c>
      <c r="N53" t="str">
        <f>VLOOKUP(J53,[1]PollList!A:G,7,FALSE)</f>
        <v>poll</v>
      </c>
      <c r="P53" t="s">
        <v>105</v>
      </c>
      <c r="Q53" t="s">
        <v>106</v>
      </c>
    </row>
    <row r="54" spans="1:17">
      <c r="A54" t="s">
        <v>101</v>
      </c>
      <c r="B54" s="10">
        <v>45797</v>
      </c>
      <c r="C54" t="s">
        <v>107</v>
      </c>
      <c r="D54" t="s">
        <v>17</v>
      </c>
      <c r="E54" t="str">
        <f>VLOOKUP(J54,PollList!A:F,2,FALSE)</f>
        <v>Hymenoptera</v>
      </c>
      <c r="F54" t="str">
        <f>VLOOKUP(J54,PollList!A:F,3,FALSE)</f>
        <v>Apocrita</v>
      </c>
      <c r="G54" t="str">
        <f>VLOOKUP(J54,PollList!A:F,4,FALSE)</f>
        <v>Apoidea</v>
      </c>
      <c r="H54" t="str">
        <f>VLOOKUP(J54,PollList!A:F,5,FALSE)</f>
        <v>Apidae</v>
      </c>
      <c r="I54" t="str">
        <f>VLOOKUP(J54,PollList!A:F,6,FALSE)</f>
        <v>Apis_mellifera</v>
      </c>
      <c r="J54" t="s">
        <v>265</v>
      </c>
      <c r="K54">
        <v>2</v>
      </c>
      <c r="L54" t="s">
        <v>299</v>
      </c>
      <c r="M54" t="s">
        <v>264</v>
      </c>
      <c r="N54" t="str">
        <f>VLOOKUP(J54,[1]PollList!A:G,7,FALSE)</f>
        <v>poll</v>
      </c>
      <c r="P54" t="s">
        <v>105</v>
      </c>
      <c r="Q54" t="s">
        <v>106</v>
      </c>
    </row>
    <row r="55" spans="1:17">
      <c r="A55" t="s">
        <v>101</v>
      </c>
      <c r="B55" s="10">
        <v>45797</v>
      </c>
      <c r="C55" t="s">
        <v>107</v>
      </c>
      <c r="D55" t="s">
        <v>17</v>
      </c>
      <c r="E55" t="str">
        <f>VLOOKUP(J55,PollList!A:F,2,FALSE)</f>
        <v>Lepidoptera</v>
      </c>
      <c r="F55" t="str">
        <f>VLOOKUP(J55,PollList!A:F,3,FALSE)</f>
        <v>NA</v>
      </c>
      <c r="G55" t="str">
        <f>VLOOKUP(J55,PollList!A:F,4,FALSE)</f>
        <v>Papilionoidea</v>
      </c>
      <c r="H55" t="str">
        <f>VLOOKUP(J55,PollList!A:F,5,FALSE)</f>
        <v>Nymphalidae</v>
      </c>
      <c r="I55" t="str">
        <f>VLOOKUP(J55,PollList!A:F,6,FALSE)</f>
        <v>Phyciodes_tharos</v>
      </c>
      <c r="J55" t="s">
        <v>300</v>
      </c>
      <c r="K55">
        <v>1</v>
      </c>
      <c r="M55" t="s">
        <v>264</v>
      </c>
      <c r="N55" t="str">
        <f>VLOOKUP(J55,[1]PollList!A:G,7,FALSE)</f>
        <v>poll</v>
      </c>
      <c r="P55" t="s">
        <v>105</v>
      </c>
      <c r="Q55" t="s">
        <v>106</v>
      </c>
    </row>
    <row r="56" spans="1:17">
      <c r="A56" t="s">
        <v>101</v>
      </c>
      <c r="B56" s="10">
        <v>45797</v>
      </c>
      <c r="C56" t="s">
        <v>107</v>
      </c>
      <c r="D56" t="s">
        <v>17</v>
      </c>
      <c r="E56" t="str">
        <f>VLOOKUP(J56,PollList!A:F,2,FALSE)</f>
        <v>Lepidoptera</v>
      </c>
      <c r="F56" t="str">
        <f>VLOOKUP(J56,PollList!A:F,3,FALSE)</f>
        <v>Rhopalocera</v>
      </c>
      <c r="G56" t="str">
        <f>VLOOKUP(J56,PollList!A:F,4,FALSE)</f>
        <v>Papilionoidea</v>
      </c>
      <c r="H56" t="str">
        <f>VLOOKUP(J56,PollList!A:F,5,FALSE)</f>
        <v>Pieridae</v>
      </c>
      <c r="I56" t="str">
        <f>VLOOKUP(J56,PollList!A:F,6,FALSE)</f>
        <v>Pieris_rapae</v>
      </c>
      <c r="J56" t="s">
        <v>301</v>
      </c>
      <c r="K56">
        <v>3</v>
      </c>
      <c r="M56" t="s">
        <v>264</v>
      </c>
      <c r="N56" t="str">
        <f>VLOOKUP(J56,[1]PollList!A:G,7,FALSE)</f>
        <v>poll</v>
      </c>
      <c r="P56" t="s">
        <v>105</v>
      </c>
      <c r="Q56" t="s">
        <v>106</v>
      </c>
    </row>
    <row r="57" spans="1:17">
      <c r="A57" t="s">
        <v>101</v>
      </c>
      <c r="B57" s="10">
        <v>45797</v>
      </c>
      <c r="C57" t="s">
        <v>107</v>
      </c>
      <c r="D57" t="s">
        <v>17</v>
      </c>
      <c r="E57" t="str">
        <f>VLOOKUP(J57,PollList!A:F,2,FALSE)</f>
        <v>Lepidoptera</v>
      </c>
      <c r="F57" t="str">
        <f>VLOOKUP(J57,PollList!A:F,3,FALSE)</f>
        <v>Rhopalocera</v>
      </c>
      <c r="G57" t="str">
        <f>VLOOKUP(J57,PollList!A:F,4,FALSE)</f>
        <v>Papilionoidea</v>
      </c>
      <c r="H57" t="str">
        <f>VLOOKUP(J57,PollList!A:F,5,FALSE)</f>
        <v>Nymphalidae</v>
      </c>
      <c r="I57" t="str">
        <f>VLOOKUP(J57,PollList!A:F,6,FALSE)</f>
        <v>Danaus_plexippus</v>
      </c>
      <c r="J57" t="s">
        <v>302</v>
      </c>
      <c r="K57">
        <v>1</v>
      </c>
      <c r="M57" t="s">
        <v>264</v>
      </c>
      <c r="N57" t="str">
        <f>VLOOKUP(J57,[1]PollList!A:G,7,FALSE)</f>
        <v>poll</v>
      </c>
      <c r="P57" t="s">
        <v>105</v>
      </c>
      <c r="Q57" t="s">
        <v>106</v>
      </c>
    </row>
    <row r="58" spans="1:17">
      <c r="A58" t="s">
        <v>101</v>
      </c>
      <c r="B58" s="10">
        <v>45797</v>
      </c>
      <c r="C58" t="s">
        <v>107</v>
      </c>
      <c r="D58" t="s">
        <v>17</v>
      </c>
      <c r="E58" t="str">
        <f>VLOOKUP(J58,PollList!A:F,2,FALSE)</f>
        <v>Lepidoptera</v>
      </c>
      <c r="F58" t="str">
        <f>VLOOKUP(J58,PollList!A:F,3,FALSE)</f>
        <v>Rhopalocera</v>
      </c>
      <c r="G58" t="str">
        <f>VLOOKUP(J58,PollList!A:F,4,FALSE)</f>
        <v>Papilionoidea</v>
      </c>
      <c r="H58" t="str">
        <f>VLOOKUP(J58,PollList!A:F,5,FALSE)</f>
        <v>Hesperiidae</v>
      </c>
      <c r="I58" t="str">
        <f>VLOOKUP(J58,PollList!A:F,6,FALSE)</f>
        <v>NA</v>
      </c>
      <c r="J58" t="s">
        <v>303</v>
      </c>
      <c r="K58">
        <v>1</v>
      </c>
      <c r="M58" t="s">
        <v>264</v>
      </c>
      <c r="N58" t="str">
        <f>VLOOKUP(J58,[1]PollList!A:G,7,FALSE)</f>
        <v>poll</v>
      </c>
      <c r="P58" t="s">
        <v>105</v>
      </c>
      <c r="Q58" t="s">
        <v>106</v>
      </c>
    </row>
    <row r="59" spans="1:17">
      <c r="A59" t="s">
        <v>101</v>
      </c>
      <c r="B59" s="10">
        <v>45797</v>
      </c>
      <c r="C59" t="s">
        <v>107</v>
      </c>
      <c r="D59" t="s">
        <v>17</v>
      </c>
      <c r="E59" t="str">
        <f>VLOOKUP(J59,PollList!A:F,2,FALSE)</f>
        <v>Coleoptera</v>
      </c>
      <c r="F59" t="str">
        <f>VLOOKUP(J59,PollList!A:F,3,FALSE)</f>
        <v>Polyphaga</v>
      </c>
      <c r="G59" t="str">
        <f>VLOOKUP(J59,PollList!A:F,4,FALSE)</f>
        <v>Coccinelloidea</v>
      </c>
      <c r="H59" t="str">
        <f>VLOOKUP(J59,PollList!A:F,5,FALSE)</f>
        <v>Coccinellidae</v>
      </c>
      <c r="I59" t="str">
        <f>VLOOKUP(J59,PollList!A:F,6,FALSE)</f>
        <v>NA</v>
      </c>
      <c r="J59" t="s">
        <v>271</v>
      </c>
      <c r="K59">
        <v>1</v>
      </c>
      <c r="M59" t="s">
        <v>264</v>
      </c>
      <c r="N59" t="str">
        <f>VLOOKUP(J59,[1]PollList!A:G,7,FALSE)</f>
        <v>nppr</v>
      </c>
      <c r="P59" t="s">
        <v>105</v>
      </c>
      <c r="Q59" t="s">
        <v>106</v>
      </c>
    </row>
    <row r="60" spans="1:17">
      <c r="A60" t="s">
        <v>101</v>
      </c>
      <c r="B60" s="10">
        <v>45797</v>
      </c>
      <c r="C60" t="s">
        <v>107</v>
      </c>
      <c r="D60" t="s">
        <v>17</v>
      </c>
      <c r="E60" t="str">
        <f>VLOOKUP(J60,PollList!A:F,2,FALSE)</f>
        <v>Diptera</v>
      </c>
      <c r="F60" t="str">
        <f>VLOOKUP(J60,PollList!A:F,3,FALSE)</f>
        <v> Brachycera</v>
      </c>
      <c r="G60" t="str">
        <f>VLOOKUP(J60,PollList!A:F,4,FALSE)</f>
        <v> Muscinae</v>
      </c>
      <c r="H60" t="str">
        <f>VLOOKUP(J60,PollList!A:F,5,FALSE)</f>
        <v>Muscidae</v>
      </c>
      <c r="I60" t="str">
        <f>VLOOKUP(J60,PollList!A:F,6,FALSE)</f>
        <v>Musca domestica</v>
      </c>
      <c r="J60" t="s">
        <v>275</v>
      </c>
      <c r="K60">
        <v>7</v>
      </c>
      <c r="M60" t="s">
        <v>264</v>
      </c>
      <c r="N60" t="str">
        <f>VLOOKUP(J60,[1]PollList!A:G,7,FALSE)</f>
        <v>poll</v>
      </c>
      <c r="P60" t="s">
        <v>105</v>
      </c>
      <c r="Q60" t="s">
        <v>106</v>
      </c>
    </row>
    <row r="61" spans="1:17">
      <c r="A61" t="s">
        <v>101</v>
      </c>
      <c r="B61" s="10">
        <v>45797</v>
      </c>
      <c r="C61" t="s">
        <v>107</v>
      </c>
      <c r="D61" t="s">
        <v>17</v>
      </c>
      <c r="E61" t="str">
        <f>VLOOKUP(J61,PollList!A:F,2,FALSE)</f>
        <v>Diptera</v>
      </c>
      <c r="F61" t="str">
        <f>VLOOKUP(J61,PollList!A:F,3,FALSE)</f>
        <v>NA</v>
      </c>
      <c r="G61" t="str">
        <f>VLOOKUP(J61,PollList!A:F,4,FALSE)</f>
        <v>NA</v>
      </c>
      <c r="H61" t="str">
        <f>VLOOKUP(J61,PollList!A:F,5,FALSE)</f>
        <v>NA</v>
      </c>
      <c r="I61" t="str">
        <f>VLOOKUP(J61,PollList!A:F,6,FALSE)</f>
        <v>NA</v>
      </c>
      <c r="J61" t="s">
        <v>273</v>
      </c>
      <c r="K61">
        <v>13</v>
      </c>
      <c r="M61" t="s">
        <v>264</v>
      </c>
      <c r="N61" t="str">
        <f>VLOOKUP(J61,[1]PollList!A:G,7,FALSE)</f>
        <v>omni</v>
      </c>
      <c r="P61" t="s">
        <v>105</v>
      </c>
      <c r="Q61" t="s">
        <v>106</v>
      </c>
    </row>
    <row r="62" spans="1:17">
      <c r="A62" t="s">
        <v>101</v>
      </c>
      <c r="B62" s="10">
        <v>45797</v>
      </c>
      <c r="C62" t="s">
        <v>107</v>
      </c>
      <c r="D62" t="s">
        <v>17</v>
      </c>
      <c r="E62" t="str">
        <f>VLOOKUP(J62,PollList!A:F,2,FALSE)</f>
        <v>Diptera</v>
      </c>
      <c r="F62" t="str">
        <f>VLOOKUP(J62,PollList!A:F,3,FALSE)</f>
        <v>Brachycera</v>
      </c>
      <c r="G62" t="str">
        <f>VLOOKUP(J62,PollList!A:F,4,FALSE)</f>
        <v>Syrphoidea</v>
      </c>
      <c r="H62" t="str">
        <f>VLOOKUP(J62,PollList!A:F,5,FALSE)</f>
        <v>Syrphidae</v>
      </c>
      <c r="I62" t="str">
        <f>VLOOKUP(J62,PollList!A:F,6,FALSE)</f>
        <v>Eristalis_sp</v>
      </c>
      <c r="J62" t="s">
        <v>304</v>
      </c>
      <c r="K62">
        <v>2</v>
      </c>
      <c r="M62" t="s">
        <v>264</v>
      </c>
      <c r="N62" t="str">
        <f>VLOOKUP(J62,[1]PollList!A:G,7,FALSE)</f>
        <v>poll</v>
      </c>
      <c r="P62" t="s">
        <v>105</v>
      </c>
      <c r="Q62" t="s">
        <v>106</v>
      </c>
    </row>
    <row r="63" spans="1:17">
      <c r="A63" t="s">
        <v>101</v>
      </c>
      <c r="B63" s="10">
        <v>45797</v>
      </c>
      <c r="C63" t="s">
        <v>107</v>
      </c>
      <c r="D63" t="s">
        <v>17</v>
      </c>
      <c r="E63" t="str">
        <f>VLOOKUP(J63,PollList!A:F,2,FALSE)</f>
        <v>Araneae</v>
      </c>
      <c r="F63" t="str">
        <f>VLOOKUP(J63,PollList!A:F,3,FALSE)</f>
        <v>Opisthothelae</v>
      </c>
      <c r="G63" t="str">
        <f>VLOOKUP(J63,PollList!A:F,4,FALSE)</f>
        <v>NA</v>
      </c>
      <c r="H63" t="str">
        <f>VLOOKUP(J63,PollList!A:F,5,FALSE)</f>
        <v>Salticidae</v>
      </c>
      <c r="I63" t="str">
        <f>VLOOKUP(J63,PollList!A:F,6,FALSE)</f>
        <v>NA</v>
      </c>
      <c r="J63" t="s">
        <v>305</v>
      </c>
      <c r="K63">
        <v>1</v>
      </c>
      <c r="M63" t="s">
        <v>264</v>
      </c>
      <c r="N63" t="str">
        <f>VLOOKUP(J63,[1]PollList!A:G,7,FALSE)</f>
        <v>pred</v>
      </c>
      <c r="P63" t="s">
        <v>105</v>
      </c>
      <c r="Q63" t="s">
        <v>106</v>
      </c>
    </row>
    <row r="64" spans="1:17">
      <c r="A64" t="s">
        <v>101</v>
      </c>
      <c r="B64" s="10">
        <v>45797</v>
      </c>
      <c r="C64" t="s">
        <v>107</v>
      </c>
      <c r="D64" t="s">
        <v>17</v>
      </c>
      <c r="E64" t="str">
        <f>VLOOKUP(J64,PollList!A:F,2,FALSE)</f>
        <v>Hemiptera</v>
      </c>
      <c r="F64" t="str">
        <f>VLOOKUP(J64,PollList!A:F,3,FALSE)</f>
        <v>Auchenorrhyncha</v>
      </c>
      <c r="G64" t="str">
        <f>VLOOKUP(J64,PollList!A:F,4,FALSE)</f>
        <v>Membracoidea</v>
      </c>
      <c r="H64" t="str">
        <f>VLOOKUP(J64,PollList!A:F,5,FALSE)</f>
        <v>Cicadellidae</v>
      </c>
      <c r="I64" t="str">
        <f>VLOOKUP(J64,PollList!A:F,6,FALSE)</f>
        <v>NA</v>
      </c>
      <c r="J64" t="s">
        <v>292</v>
      </c>
      <c r="K64">
        <v>19</v>
      </c>
      <c r="M64" t="s">
        <v>264</v>
      </c>
      <c r="N64" t="str">
        <f>VLOOKUP(J64,[1]PollList!A:G,7,FALSE)</f>
        <v>herb</v>
      </c>
      <c r="P64" t="s">
        <v>105</v>
      </c>
      <c r="Q64" t="s">
        <v>106</v>
      </c>
    </row>
    <row r="65" spans="1:17">
      <c r="A65" t="s">
        <v>101</v>
      </c>
      <c r="B65" s="10">
        <v>45797</v>
      </c>
      <c r="C65" t="s">
        <v>102</v>
      </c>
      <c r="D65" t="s">
        <v>20</v>
      </c>
      <c r="E65" t="str">
        <f>VLOOKUP(J65,PollList!A:F,2,FALSE)</f>
        <v>Hymenoptera</v>
      </c>
      <c r="F65" t="str">
        <f>VLOOKUP(J65,PollList!A:F,3,FALSE)</f>
        <v>Apocrita</v>
      </c>
      <c r="G65" t="str">
        <f>VLOOKUP(J65,PollList!A:F,4,FALSE)</f>
        <v>Apoidea</v>
      </c>
      <c r="H65" t="str">
        <f>VLOOKUP(J65,PollList!A:F,5,FALSE)</f>
        <v>Apidae</v>
      </c>
      <c r="I65" t="str">
        <f>VLOOKUP(J65,PollList!A:F,6,FALSE)</f>
        <v>Bombus_sp</v>
      </c>
      <c r="J65" t="s">
        <v>277</v>
      </c>
      <c r="K65">
        <v>18</v>
      </c>
      <c r="L65" t="s">
        <v>306</v>
      </c>
      <c r="M65" t="s">
        <v>264</v>
      </c>
      <c r="N65" t="str">
        <f>VLOOKUP(J65,[1]PollList!A:G,7,FALSE)</f>
        <v>poll</v>
      </c>
      <c r="P65" t="s">
        <v>105</v>
      </c>
      <c r="Q65" t="s">
        <v>106</v>
      </c>
    </row>
    <row r="66" spans="1:17">
      <c r="A66" t="s">
        <v>101</v>
      </c>
      <c r="B66" s="10">
        <v>45797</v>
      </c>
      <c r="C66" t="s">
        <v>102</v>
      </c>
      <c r="D66" t="s">
        <v>20</v>
      </c>
      <c r="E66" t="str">
        <f>VLOOKUP(J66,PollList!A:F,2,FALSE)</f>
        <v>Hymenoptera</v>
      </c>
      <c r="F66" t="str">
        <f>VLOOKUP(J66,PollList!A:F,3,FALSE)</f>
        <v>Apocrita</v>
      </c>
      <c r="G66" t="str">
        <f>VLOOKUP(J66,PollList!A:F,4,FALSE)</f>
        <v>Apoidea</v>
      </c>
      <c r="H66" t="str">
        <f>VLOOKUP(J66,PollList!A:F,5,FALSE)</f>
        <v>Apidae</v>
      </c>
      <c r="I66" t="str">
        <f>VLOOKUP(J66,PollList!A:F,6,FALSE)</f>
        <v>Xylocopa_virginica</v>
      </c>
      <c r="J66" t="s">
        <v>297</v>
      </c>
      <c r="K66">
        <v>4</v>
      </c>
      <c r="L66" t="s">
        <v>306</v>
      </c>
      <c r="M66" t="s">
        <v>264</v>
      </c>
      <c r="N66" t="str">
        <f>VLOOKUP(J66,[1]PollList!A:G,7,FALSE)</f>
        <v>poll</v>
      </c>
      <c r="P66" t="s">
        <v>105</v>
      </c>
      <c r="Q66" t="s">
        <v>106</v>
      </c>
    </row>
    <row r="67" spans="1:17">
      <c r="A67" t="s">
        <v>101</v>
      </c>
      <c r="B67" s="10">
        <v>45797</v>
      </c>
      <c r="C67" t="s">
        <v>102</v>
      </c>
      <c r="D67" t="s">
        <v>20</v>
      </c>
      <c r="E67" t="str">
        <f>VLOOKUP(J67,PollList!A:F,2,FALSE)</f>
        <v>Hymenoptera</v>
      </c>
      <c r="F67" t="str">
        <f>VLOOKUP(J67,PollList!A:F,3,FALSE)</f>
        <v>Apocrita</v>
      </c>
      <c r="G67" t="str">
        <f>VLOOKUP(J67,PollList!A:F,4,FALSE)</f>
        <v>Apoidea</v>
      </c>
      <c r="H67" t="str">
        <f>VLOOKUP(J67,PollList!A:F,5,FALSE)</f>
        <v>Apidae</v>
      </c>
      <c r="I67" t="str">
        <f>VLOOKUP(J67,PollList!A:F,6,FALSE)</f>
        <v>Apis_mellifera</v>
      </c>
      <c r="J67" t="s">
        <v>265</v>
      </c>
      <c r="K67">
        <v>18</v>
      </c>
      <c r="L67" t="s">
        <v>306</v>
      </c>
      <c r="M67" t="s">
        <v>264</v>
      </c>
      <c r="N67" t="str">
        <f>VLOOKUP(J67,[1]PollList!A:G,7,FALSE)</f>
        <v>poll</v>
      </c>
      <c r="P67" t="s">
        <v>105</v>
      </c>
      <c r="Q67" t="s">
        <v>106</v>
      </c>
    </row>
    <row r="68" spans="1:17">
      <c r="A68" t="s">
        <v>101</v>
      </c>
      <c r="B68" s="10">
        <v>45797</v>
      </c>
      <c r="C68" t="s">
        <v>102</v>
      </c>
      <c r="D68" t="s">
        <v>20</v>
      </c>
      <c r="E68" t="str">
        <f>VLOOKUP(J68,PollList!A:F,2,FALSE)</f>
        <v>Lepidoptera</v>
      </c>
      <c r="F68" t="str">
        <f>VLOOKUP(J68,PollList!A:F,3,FALSE)</f>
        <v>NA</v>
      </c>
      <c r="G68" t="str">
        <f>VLOOKUP(J68,PollList!A:F,4,FALSE)</f>
        <v>Papilionoidea</v>
      </c>
      <c r="H68" t="str">
        <f>VLOOKUP(J68,PollList!A:F,5,FALSE)</f>
        <v>Nymphalidae</v>
      </c>
      <c r="I68" t="str">
        <f>VLOOKUP(J68,PollList!A:F,6,FALSE)</f>
        <v>Vanessa_atalanta</v>
      </c>
      <c r="J68" t="s">
        <v>307</v>
      </c>
      <c r="K68">
        <v>3</v>
      </c>
      <c r="M68" t="s">
        <v>264</v>
      </c>
      <c r="N68" t="str">
        <f>VLOOKUP(J68,[1]PollList!A:G,7,FALSE)</f>
        <v>poll</v>
      </c>
      <c r="P68" t="s">
        <v>105</v>
      </c>
      <c r="Q68" t="s">
        <v>106</v>
      </c>
    </row>
    <row r="69" spans="1:17">
      <c r="A69" t="s">
        <v>101</v>
      </c>
      <c r="B69" s="10">
        <v>45797</v>
      </c>
      <c r="C69" t="s">
        <v>102</v>
      </c>
      <c r="D69" t="s">
        <v>20</v>
      </c>
      <c r="E69" t="str">
        <f>VLOOKUP(J69,PollList!A:F,2,FALSE)</f>
        <v>Lepidoptera</v>
      </c>
      <c r="F69" t="str">
        <f>VLOOKUP(J69,PollList!A:F,3,FALSE)</f>
        <v>Rhopalocera</v>
      </c>
      <c r="G69" t="str">
        <f>VLOOKUP(J69,PollList!A:F,4,FALSE)</f>
        <v>Papilionoidea</v>
      </c>
      <c r="H69" t="str">
        <f>VLOOKUP(J69,PollList!A:F,5,FALSE)</f>
        <v>Hesperiidae</v>
      </c>
      <c r="I69" t="str">
        <f>VLOOKUP(J69,PollList!A:F,6,FALSE)</f>
        <v>Lon_zabulon</v>
      </c>
      <c r="J69" t="s">
        <v>308</v>
      </c>
      <c r="K69">
        <v>1</v>
      </c>
      <c r="M69" t="s">
        <v>264</v>
      </c>
      <c r="N69" t="str">
        <f>VLOOKUP(J69,[1]PollList!A:G,7,FALSE)</f>
        <v>poll</v>
      </c>
      <c r="P69" t="s">
        <v>105</v>
      </c>
      <c r="Q69" t="s">
        <v>106</v>
      </c>
    </row>
    <row r="70" spans="1:17">
      <c r="A70" t="s">
        <v>101</v>
      </c>
      <c r="B70" s="10">
        <v>45797</v>
      </c>
      <c r="C70" t="s">
        <v>102</v>
      </c>
      <c r="D70" t="s">
        <v>20</v>
      </c>
      <c r="E70" t="str">
        <f>VLOOKUP(J70,PollList!A:F,2,FALSE)</f>
        <v>Coleoptera</v>
      </c>
      <c r="F70" t="str">
        <f>VLOOKUP(J70,PollList!A:F,3,FALSE)</f>
        <v>Polyphaga</v>
      </c>
      <c r="G70" t="str">
        <f>VLOOKUP(J70,PollList!A:F,4,FALSE)</f>
        <v>Coccinelloidea</v>
      </c>
      <c r="H70" t="str">
        <f>VLOOKUP(J70,PollList!A:F,5,FALSE)</f>
        <v>Coccinellidae</v>
      </c>
      <c r="I70" t="str">
        <f>VLOOKUP(J70,PollList!A:F,6,FALSE)</f>
        <v>NA</v>
      </c>
      <c r="J70" t="s">
        <v>271</v>
      </c>
      <c r="K70">
        <v>1</v>
      </c>
      <c r="M70" t="s">
        <v>264</v>
      </c>
      <c r="N70" t="str">
        <f>VLOOKUP(J70,[1]PollList!A:G,7,FALSE)</f>
        <v>nppr</v>
      </c>
      <c r="P70" t="s">
        <v>105</v>
      </c>
      <c r="Q70" t="s">
        <v>106</v>
      </c>
    </row>
    <row r="71" spans="1:17">
      <c r="A71" t="s">
        <v>101</v>
      </c>
      <c r="B71" s="10">
        <v>45797</v>
      </c>
      <c r="C71" t="s">
        <v>102</v>
      </c>
      <c r="D71" t="s">
        <v>20</v>
      </c>
      <c r="E71" t="str">
        <f>VLOOKUP(J71,PollList!A:F,2,FALSE)</f>
        <v>Diptera</v>
      </c>
      <c r="F71" t="str">
        <f>VLOOKUP(J71,PollList!A:F,3,FALSE)</f>
        <v> Brachycera</v>
      </c>
      <c r="G71" t="str">
        <f>VLOOKUP(J71,PollList!A:F,4,FALSE)</f>
        <v> Muscinae</v>
      </c>
      <c r="H71" t="str">
        <f>VLOOKUP(J71,PollList!A:F,5,FALSE)</f>
        <v>Muscidae</v>
      </c>
      <c r="I71" t="str">
        <f>VLOOKUP(J71,PollList!A:F,6,FALSE)</f>
        <v>Musca domestica</v>
      </c>
      <c r="J71" t="s">
        <v>275</v>
      </c>
      <c r="K71">
        <v>7</v>
      </c>
      <c r="M71" t="s">
        <v>264</v>
      </c>
      <c r="N71" t="str">
        <f>VLOOKUP(J71,[1]PollList!A:G,7,FALSE)</f>
        <v>poll</v>
      </c>
      <c r="P71" t="s">
        <v>105</v>
      </c>
      <c r="Q71" t="s">
        <v>106</v>
      </c>
    </row>
    <row r="72" spans="1:17">
      <c r="A72" t="s">
        <v>101</v>
      </c>
      <c r="B72" s="10">
        <v>45797</v>
      </c>
      <c r="C72" t="s">
        <v>102</v>
      </c>
      <c r="D72" t="s">
        <v>20</v>
      </c>
      <c r="E72" t="str">
        <f>VLOOKUP(J72,PollList!A:F,2,FALSE)</f>
        <v>Diptera</v>
      </c>
      <c r="F72" t="str">
        <f>VLOOKUP(J72,PollList!A:F,3,FALSE)</f>
        <v>Brachycera</v>
      </c>
      <c r="G72" t="str">
        <f>VLOOKUP(J72,PollList!A:F,4,FALSE)</f>
        <v>Syrphoidea</v>
      </c>
      <c r="H72" t="str">
        <f>VLOOKUP(J72,PollList!A:F,5,FALSE)</f>
        <v>Syrphidae</v>
      </c>
      <c r="I72" t="str">
        <f>VLOOKUP(J72,PollList!A:F,6,FALSE)</f>
        <v>Syritta_pipiens</v>
      </c>
      <c r="J72" t="s">
        <v>288</v>
      </c>
      <c r="K72">
        <v>1</v>
      </c>
      <c r="M72" t="s">
        <v>264</v>
      </c>
      <c r="N72" t="str">
        <f>VLOOKUP(J72,[1]PollList!A:G,7,FALSE)</f>
        <v>poll</v>
      </c>
      <c r="P72" t="s">
        <v>105</v>
      </c>
      <c r="Q72" t="s">
        <v>106</v>
      </c>
    </row>
    <row r="73" spans="1:17">
      <c r="A73" t="s">
        <v>101</v>
      </c>
      <c r="B73" s="10">
        <v>45797</v>
      </c>
      <c r="C73" t="s">
        <v>102</v>
      </c>
      <c r="D73" t="s">
        <v>20</v>
      </c>
      <c r="E73" t="str">
        <f>VLOOKUP(J73,PollList!A:F,2,FALSE)</f>
        <v>Neuroptera</v>
      </c>
      <c r="F73" t="str">
        <f>VLOOKUP(J73,PollList!A:F,3,FALSE)</f>
        <v>Hemerobiiformia</v>
      </c>
      <c r="G73" t="str">
        <f>VLOOKUP(J73,PollList!A:F,4,FALSE)</f>
        <v>Chrysopoidea</v>
      </c>
      <c r="H73" t="str">
        <f>VLOOKUP(J73,PollList!A:F,5,FALSE)</f>
        <v>Chrysopidae</v>
      </c>
      <c r="I73" t="str">
        <f>VLOOKUP(J73,PollList!A:F,6,FALSE)</f>
        <v>NA</v>
      </c>
      <c r="J73" t="s">
        <v>283</v>
      </c>
      <c r="K73">
        <v>1</v>
      </c>
      <c r="M73" t="s">
        <v>264</v>
      </c>
      <c r="N73" t="str">
        <f>VLOOKUP(J73,[1]PollList!A:G,7,FALSE)</f>
        <v>nppr/poll</v>
      </c>
      <c r="P73" t="s">
        <v>105</v>
      </c>
      <c r="Q73" t="s">
        <v>106</v>
      </c>
    </row>
    <row r="74" spans="1:17">
      <c r="A74" t="s">
        <v>101</v>
      </c>
      <c r="B74" s="10">
        <v>45797</v>
      </c>
      <c r="C74" t="s">
        <v>102</v>
      </c>
      <c r="D74" t="s">
        <v>20</v>
      </c>
      <c r="E74" t="str">
        <f>VLOOKUP(J74,PollList!A:F,2,FALSE)</f>
        <v>Hemiptera</v>
      </c>
      <c r="F74" t="str">
        <f>VLOOKUP(J74,PollList!A:F,3,FALSE)</f>
        <v>Auchenorrhyncha</v>
      </c>
      <c r="G74" t="str">
        <f>VLOOKUP(J74,PollList!A:F,4,FALSE)</f>
        <v>Fulgoroidea</v>
      </c>
      <c r="H74" t="str">
        <f>VLOOKUP(J74,PollList!A:F,5,FALSE)</f>
        <v>Fulgoridae</v>
      </c>
      <c r="I74" t="str">
        <f>VLOOKUP(J74,PollList!A:F,6,FALSE)</f>
        <v>Lycorma_delicatula</v>
      </c>
      <c r="J74" t="s">
        <v>293</v>
      </c>
      <c r="K74">
        <v>2</v>
      </c>
      <c r="M74" t="s">
        <v>294</v>
      </c>
      <c r="N74" t="str">
        <f>VLOOKUP(J74,[1]PollList!A:G,7,FALSE)</f>
        <v>herb</v>
      </c>
      <c r="P74" t="s">
        <v>105</v>
      </c>
      <c r="Q74" t="s">
        <v>106</v>
      </c>
    </row>
    <row r="75" spans="1:17">
      <c r="A75" t="s">
        <v>101</v>
      </c>
      <c r="B75" s="10">
        <v>45797</v>
      </c>
      <c r="C75" t="s">
        <v>102</v>
      </c>
      <c r="D75" t="s">
        <v>20</v>
      </c>
      <c r="E75" t="str">
        <f>VLOOKUP(J75,PollList!A:F,2,FALSE)</f>
        <v>Araneae</v>
      </c>
      <c r="F75" t="str">
        <f>VLOOKUP(J75,PollList!A:F,3,FALSE)</f>
        <v>NA</v>
      </c>
      <c r="G75" t="str">
        <f>VLOOKUP(J75,PollList!A:F,4,FALSE)</f>
        <v>NA</v>
      </c>
      <c r="H75" t="str">
        <f>VLOOKUP(J75,PollList!A:F,5,FALSE)</f>
        <v>NA</v>
      </c>
      <c r="I75" t="str">
        <f>VLOOKUP(J75,PollList!A:F,6,FALSE)</f>
        <v>NA</v>
      </c>
      <c r="J75" t="s">
        <v>272</v>
      </c>
      <c r="K75">
        <v>1</v>
      </c>
      <c r="M75" t="s">
        <v>264</v>
      </c>
      <c r="N75" t="str">
        <f>VLOOKUP(J75,[1]PollList!A:G,7,FALSE)</f>
        <v>pred</v>
      </c>
      <c r="P75" t="s">
        <v>105</v>
      </c>
      <c r="Q75" t="s">
        <v>106</v>
      </c>
    </row>
    <row r="76" spans="1:17">
      <c r="A76" t="s">
        <v>101</v>
      </c>
      <c r="B76" s="10">
        <v>45797</v>
      </c>
      <c r="C76" t="s">
        <v>107</v>
      </c>
      <c r="D76" t="s">
        <v>20</v>
      </c>
      <c r="E76" t="str">
        <f>VLOOKUP(J76,PollList!A:F,2,FALSE)</f>
        <v>Hymenoptera</v>
      </c>
      <c r="F76" t="str">
        <f>VLOOKUP(J76,PollList!A:F,3,FALSE)</f>
        <v>Apocrita</v>
      </c>
      <c r="G76" t="str">
        <f>VLOOKUP(J76,PollList!A:F,4,FALSE)</f>
        <v>Apoidea</v>
      </c>
      <c r="H76" t="str">
        <f>VLOOKUP(J76,PollList!A:F,5,FALSE)</f>
        <v>Apidae</v>
      </c>
      <c r="I76" t="str">
        <f>VLOOKUP(J76,PollList!A:F,6,FALSE)</f>
        <v>Xylocopa_virginica</v>
      </c>
      <c r="J76" t="s">
        <v>297</v>
      </c>
      <c r="K76">
        <v>7</v>
      </c>
      <c r="L76" t="s">
        <v>309</v>
      </c>
      <c r="M76" t="s">
        <v>264</v>
      </c>
      <c r="N76" t="str">
        <f>VLOOKUP(J76,[1]PollList!A:G,7,FALSE)</f>
        <v>poll</v>
      </c>
      <c r="P76" t="s">
        <v>105</v>
      </c>
      <c r="Q76" t="s">
        <v>106</v>
      </c>
    </row>
    <row r="77" spans="1:17">
      <c r="A77" t="s">
        <v>101</v>
      </c>
      <c r="B77" s="10">
        <v>45797</v>
      </c>
      <c r="C77" t="s">
        <v>107</v>
      </c>
      <c r="D77" t="s">
        <v>20</v>
      </c>
      <c r="E77" t="str">
        <f>VLOOKUP(J77,PollList!A:F,2,FALSE)</f>
        <v>Hymenoptera</v>
      </c>
      <c r="F77" t="str">
        <f>VLOOKUP(J77,PollList!A:F,3,FALSE)</f>
        <v>Apocrita</v>
      </c>
      <c r="G77" t="str">
        <f>VLOOKUP(J77,PollList!A:F,4,FALSE)</f>
        <v>Apoidea</v>
      </c>
      <c r="H77" t="str">
        <f>VLOOKUP(J77,PollList!A:F,5,FALSE)</f>
        <v>Apidae</v>
      </c>
      <c r="I77" t="str">
        <f>VLOOKUP(J77,PollList!A:F,6,FALSE)</f>
        <v>Bombus_sp</v>
      </c>
      <c r="J77" t="s">
        <v>277</v>
      </c>
      <c r="K77">
        <v>23</v>
      </c>
      <c r="L77" t="s">
        <v>299</v>
      </c>
      <c r="M77" t="s">
        <v>264</v>
      </c>
      <c r="N77" t="str">
        <f>VLOOKUP(J77,[1]PollList!A:G,7,FALSE)</f>
        <v>poll</v>
      </c>
      <c r="P77" t="s">
        <v>105</v>
      </c>
      <c r="Q77" t="s">
        <v>106</v>
      </c>
    </row>
    <row r="78" spans="1:17">
      <c r="A78" t="s">
        <v>101</v>
      </c>
      <c r="B78" s="10">
        <v>45797</v>
      </c>
      <c r="C78" t="s">
        <v>107</v>
      </c>
      <c r="D78" t="s">
        <v>20</v>
      </c>
      <c r="E78" t="str">
        <f>VLOOKUP(J78,PollList!A:F,2,FALSE)</f>
        <v>Hymenoptera</v>
      </c>
      <c r="F78" t="str">
        <f>VLOOKUP(J78,PollList!A:F,3,FALSE)</f>
        <v>Apocrita</v>
      </c>
      <c r="G78" t="str">
        <f>VLOOKUP(J78,PollList!A:F,4,FALSE)</f>
        <v>Apoidea</v>
      </c>
      <c r="H78" t="str">
        <f>VLOOKUP(J78,PollList!A:F,5,FALSE)</f>
        <v>Apidae</v>
      </c>
      <c r="I78" t="str">
        <f>VLOOKUP(J78,PollList!A:F,6,FALSE)</f>
        <v>Apis_mellifera</v>
      </c>
      <c r="J78" t="s">
        <v>265</v>
      </c>
      <c r="K78">
        <v>71</v>
      </c>
      <c r="L78" t="s">
        <v>306</v>
      </c>
      <c r="M78" t="s">
        <v>264</v>
      </c>
      <c r="N78" t="str">
        <f>VLOOKUP(J78,[1]PollList!A:G,7,FALSE)</f>
        <v>poll</v>
      </c>
      <c r="P78" t="s">
        <v>105</v>
      </c>
      <c r="Q78" t="s">
        <v>106</v>
      </c>
    </row>
    <row r="79" spans="1:17">
      <c r="A79" t="s">
        <v>101</v>
      </c>
      <c r="B79" s="10">
        <v>45797</v>
      </c>
      <c r="C79" t="s">
        <v>107</v>
      </c>
      <c r="D79" t="s">
        <v>20</v>
      </c>
      <c r="E79" t="str">
        <f>VLOOKUP(J79,PollList!A:F,2,FALSE)</f>
        <v>Lepidoptera</v>
      </c>
      <c r="F79" t="str">
        <f>VLOOKUP(J79,PollList!A:F,3,FALSE)</f>
        <v>NA</v>
      </c>
      <c r="G79" t="str">
        <f>VLOOKUP(J79,PollList!A:F,4,FALSE)</f>
        <v>Papilionoidea</v>
      </c>
      <c r="H79" t="str">
        <f>VLOOKUP(J79,PollList!A:F,5,FALSE)</f>
        <v>Nymphalidae</v>
      </c>
      <c r="I79" t="str">
        <f>VLOOKUP(J79,PollList!A:F,6,FALSE)</f>
        <v>Vanessa_atalanta</v>
      </c>
      <c r="J79" t="s">
        <v>307</v>
      </c>
      <c r="K79">
        <v>1</v>
      </c>
      <c r="M79" t="s">
        <v>264</v>
      </c>
      <c r="N79" t="str">
        <f>VLOOKUP(J79,[1]PollList!A:G,7,FALSE)</f>
        <v>poll</v>
      </c>
      <c r="P79" t="s">
        <v>105</v>
      </c>
      <c r="Q79" t="s">
        <v>106</v>
      </c>
    </row>
    <row r="80" spans="1:17">
      <c r="A80" t="s">
        <v>101</v>
      </c>
      <c r="B80" s="10">
        <v>45797</v>
      </c>
      <c r="C80" t="s">
        <v>107</v>
      </c>
      <c r="D80" t="s">
        <v>20</v>
      </c>
      <c r="E80" t="str">
        <f>VLOOKUP(J80,PollList!A:F,2,FALSE)</f>
        <v>Diptera</v>
      </c>
      <c r="F80" t="str">
        <f>VLOOKUP(J80,PollList!A:F,3,FALSE)</f>
        <v>Brachycera</v>
      </c>
      <c r="G80" t="str">
        <f>VLOOKUP(J80,PollList!A:F,4,FALSE)</f>
        <v>Syrphoidea</v>
      </c>
      <c r="H80" t="str">
        <f>VLOOKUP(J80,PollList!A:F,5,FALSE)</f>
        <v>Syrphidae</v>
      </c>
      <c r="I80" t="str">
        <f>VLOOKUP(J80,PollList!A:F,6,FALSE)</f>
        <v>Eristalis_sp</v>
      </c>
      <c r="J80" t="s">
        <v>304</v>
      </c>
      <c r="K80">
        <v>4</v>
      </c>
      <c r="M80" t="s">
        <v>264</v>
      </c>
      <c r="N80" t="str">
        <f>VLOOKUP(J80,[1]PollList!A:G,7,FALSE)</f>
        <v>poll</v>
      </c>
      <c r="P80" t="s">
        <v>105</v>
      </c>
      <c r="Q80" t="s">
        <v>106</v>
      </c>
    </row>
    <row r="81" spans="1:18">
      <c r="A81" t="s">
        <v>101</v>
      </c>
      <c r="B81" s="10">
        <v>45797</v>
      </c>
      <c r="C81" t="s">
        <v>107</v>
      </c>
      <c r="D81" t="s">
        <v>20</v>
      </c>
      <c r="E81" t="str">
        <f>VLOOKUP(J81,PollList!A:F,2,FALSE)</f>
        <v>Diptera</v>
      </c>
      <c r="F81" t="str">
        <f>VLOOKUP(J81,PollList!A:F,3,FALSE)</f>
        <v>Brachycera</v>
      </c>
      <c r="G81" t="str">
        <f>VLOOKUP(J81,PollList!A:F,4,FALSE)</f>
        <v>Syrphoidea</v>
      </c>
      <c r="H81" t="str">
        <f>VLOOKUP(J81,PollList!A:F,5,FALSE)</f>
        <v>Syrphidae</v>
      </c>
      <c r="I81" t="str">
        <f>VLOOKUP(J81,PollList!A:F,6,FALSE)</f>
        <v>Syritta_pipiens</v>
      </c>
      <c r="J81" t="s">
        <v>288</v>
      </c>
      <c r="K81">
        <v>3</v>
      </c>
      <c r="M81" t="s">
        <v>264</v>
      </c>
      <c r="N81" t="str">
        <f>VLOOKUP(J81,[1]PollList!A:G,7,FALSE)</f>
        <v>poll</v>
      </c>
      <c r="P81" t="s">
        <v>105</v>
      </c>
      <c r="Q81" t="s">
        <v>106</v>
      </c>
    </row>
    <row r="82" spans="1:18">
      <c r="A82" t="s">
        <v>101</v>
      </c>
      <c r="B82" s="10">
        <v>45797</v>
      </c>
      <c r="C82" t="s">
        <v>107</v>
      </c>
      <c r="D82" t="s">
        <v>20</v>
      </c>
      <c r="E82" t="str">
        <f>VLOOKUP(J82,PollList!A:F,2,FALSE)</f>
        <v>Diptera</v>
      </c>
      <c r="F82" t="str">
        <f>VLOOKUP(J82,PollList!A:F,3,FALSE)</f>
        <v> Brachycera</v>
      </c>
      <c r="G82" t="str">
        <f>VLOOKUP(J82,PollList!A:F,4,FALSE)</f>
        <v> Muscinae</v>
      </c>
      <c r="H82" t="str">
        <f>VLOOKUP(J82,PollList!A:F,5,FALSE)</f>
        <v>Muscidae</v>
      </c>
      <c r="I82" t="str">
        <f>VLOOKUP(J82,PollList!A:F,6,FALSE)</f>
        <v>Musca domestica</v>
      </c>
      <c r="J82" t="s">
        <v>275</v>
      </c>
      <c r="K82">
        <v>2</v>
      </c>
      <c r="M82" t="s">
        <v>264</v>
      </c>
      <c r="N82" t="str">
        <f>VLOOKUP(J82,[1]PollList!A:G,7,FALSE)</f>
        <v>poll</v>
      </c>
      <c r="P82" t="s">
        <v>105</v>
      </c>
      <c r="Q82" t="s">
        <v>106</v>
      </c>
    </row>
    <row r="83" spans="1:18">
      <c r="A83" t="s">
        <v>101</v>
      </c>
      <c r="B83" s="10">
        <v>45797</v>
      </c>
      <c r="C83" t="s">
        <v>107</v>
      </c>
      <c r="D83" t="s">
        <v>20</v>
      </c>
      <c r="E83" t="str">
        <f>VLOOKUP(J83,PollList!A:F,2,FALSE)</f>
        <v>Hemiptera</v>
      </c>
      <c r="F83" t="str">
        <f>VLOOKUP(J83,PollList!A:F,3,FALSE)</f>
        <v>Auchenorrhyncha</v>
      </c>
      <c r="G83" t="str">
        <f>VLOOKUP(J83,PollList!A:F,4,FALSE)</f>
        <v>Fulgoroidea</v>
      </c>
      <c r="H83" t="str">
        <f>VLOOKUP(J83,PollList!A:F,5,FALSE)</f>
        <v>Fulgoridae</v>
      </c>
      <c r="I83" t="str">
        <f>VLOOKUP(J83,PollList!A:F,6,FALSE)</f>
        <v>Lycorma_delicatula</v>
      </c>
      <c r="J83" t="s">
        <v>293</v>
      </c>
      <c r="K83">
        <v>13</v>
      </c>
      <c r="M83" t="s">
        <v>294</v>
      </c>
      <c r="N83" t="str">
        <f>VLOOKUP(J83,[1]PollList!A:G,7,FALSE)</f>
        <v>herb</v>
      </c>
      <c r="P83" t="s">
        <v>105</v>
      </c>
      <c r="Q83" t="s">
        <v>106</v>
      </c>
    </row>
    <row r="84" spans="1:18">
      <c r="A84" t="s">
        <v>101</v>
      </c>
      <c r="B84" s="10">
        <v>45797</v>
      </c>
      <c r="C84" t="s">
        <v>107</v>
      </c>
      <c r="D84" t="s">
        <v>20</v>
      </c>
      <c r="E84" t="str">
        <f>VLOOKUP(J84,PollList!A:F,2,FALSE)</f>
        <v>Neuroptera</v>
      </c>
      <c r="F84" t="str">
        <f>VLOOKUP(J84,PollList!A:F,3,FALSE)</f>
        <v>Hemerobiiformia</v>
      </c>
      <c r="G84" t="str">
        <f>VLOOKUP(J84,PollList!A:F,4,FALSE)</f>
        <v>Chrysopoidea</v>
      </c>
      <c r="H84" t="str">
        <f>VLOOKUP(J84,PollList!A:F,5,FALSE)</f>
        <v>Chrysopidae</v>
      </c>
      <c r="I84" t="str">
        <f>VLOOKUP(J84,PollList!A:F,6,FALSE)</f>
        <v>NA</v>
      </c>
      <c r="J84" t="s">
        <v>283</v>
      </c>
      <c r="K84">
        <v>1</v>
      </c>
      <c r="M84" t="s">
        <v>264</v>
      </c>
      <c r="N84" t="str">
        <f>VLOOKUP(J84,[1]PollList!A:G,7,FALSE)</f>
        <v>nppr/poll</v>
      </c>
      <c r="P84" t="s">
        <v>105</v>
      </c>
      <c r="Q84" t="s">
        <v>106</v>
      </c>
    </row>
    <row r="85" spans="1:18">
      <c r="A85" t="s">
        <v>111</v>
      </c>
      <c r="B85" s="10">
        <v>45819</v>
      </c>
      <c r="C85" t="s">
        <v>102</v>
      </c>
      <c r="D85" t="s">
        <v>11</v>
      </c>
      <c r="E85" t="str">
        <f>VLOOKUP(J85,PollList!A:F,2,FALSE)</f>
        <v>Hymenoptera</v>
      </c>
      <c r="F85" t="str">
        <f>VLOOKUP(J85,PollList!A:F,3,FALSE)</f>
        <v>Apocrita</v>
      </c>
      <c r="G85" t="str">
        <f>VLOOKUP(J85,PollList!A:F,4,FALSE)</f>
        <v>Apoidea</v>
      </c>
      <c r="H85" t="str">
        <f>VLOOKUP(J85,PollList!A:F,5,FALSE)</f>
        <v>Apidae</v>
      </c>
      <c r="I85" t="str">
        <f>VLOOKUP(J85,PollList!A:F,6,FALSE)</f>
        <v>Apis_mellifera</v>
      </c>
      <c r="J85" t="s">
        <v>265</v>
      </c>
      <c r="K85">
        <v>56</v>
      </c>
      <c r="L85" t="s">
        <v>266</v>
      </c>
      <c r="M85" t="s">
        <v>264</v>
      </c>
      <c r="N85" t="str">
        <f>VLOOKUP(J85,[1]PollList!A:G,7,FALSE)</f>
        <v>poll</v>
      </c>
      <c r="P85" t="s">
        <v>105</v>
      </c>
      <c r="Q85" t="s">
        <v>113</v>
      </c>
    </row>
    <row r="86" spans="1:18">
      <c r="A86" t="s">
        <v>111</v>
      </c>
      <c r="B86" s="10">
        <v>45819</v>
      </c>
      <c r="C86" t="s">
        <v>102</v>
      </c>
      <c r="D86" t="s">
        <v>11</v>
      </c>
      <c r="E86" t="str">
        <f>VLOOKUP(J86,PollList!A:F,2,FALSE)</f>
        <v>Hymenoptera</v>
      </c>
      <c r="F86" t="str">
        <f>VLOOKUP(J86,PollList!A:F,3,FALSE)</f>
        <v>Apocrita</v>
      </c>
      <c r="G86" t="str">
        <f>VLOOKUP(J86,PollList!A:F,4,FALSE)</f>
        <v>Apoidea</v>
      </c>
      <c r="H86" t="str">
        <f>VLOOKUP(J86,PollList!A:F,5,FALSE)</f>
        <v>Apidae</v>
      </c>
      <c r="I86" t="str">
        <f>VLOOKUP(J86,PollList!A:F,6,FALSE)</f>
        <v>Bombus_sp</v>
      </c>
      <c r="J86" t="s">
        <v>277</v>
      </c>
      <c r="K86">
        <v>22</v>
      </c>
      <c r="L86" t="s">
        <v>266</v>
      </c>
      <c r="M86" t="s">
        <v>264</v>
      </c>
      <c r="N86" t="str">
        <f>VLOOKUP(J86,[1]PollList!A:G,7,FALSE)</f>
        <v>poll</v>
      </c>
      <c r="P86" t="s">
        <v>105</v>
      </c>
      <c r="Q86" t="s">
        <v>113</v>
      </c>
    </row>
    <row r="87" spans="1:18">
      <c r="A87" t="s">
        <v>111</v>
      </c>
      <c r="B87" s="10">
        <v>45819</v>
      </c>
      <c r="C87" t="s">
        <v>102</v>
      </c>
      <c r="D87" t="s">
        <v>11</v>
      </c>
      <c r="E87" t="str">
        <f>VLOOKUP(J87,PollList!A:F,2,FALSE)</f>
        <v>Hymenoptera</v>
      </c>
      <c r="F87" t="str">
        <f>VLOOKUP(J87,PollList!A:F,3,FALSE)</f>
        <v>Aculeata</v>
      </c>
      <c r="G87" t="str">
        <f>VLOOKUP(J87,PollList!A:F,4,FALSE)</f>
        <v xml:space="preserve"> Vespoidea</v>
      </c>
      <c r="H87" t="str">
        <f>VLOOKUP(J87,PollList!A:F,5,FALSE)</f>
        <v xml:space="preserve"> Vespidae</v>
      </c>
      <c r="I87" t="str">
        <f>VLOOKUP(J87,PollList!A:F,6,FALSE)</f>
        <v>NA</v>
      </c>
      <c r="J87" t="s">
        <v>310</v>
      </c>
      <c r="K87">
        <v>13</v>
      </c>
      <c r="L87" t="s">
        <v>311</v>
      </c>
      <c r="M87" t="s">
        <v>264</v>
      </c>
      <c r="N87" t="str">
        <f>VLOOKUP(J87,[1]PollList!A:G,7,FALSE)</f>
        <v>pred</v>
      </c>
      <c r="P87" t="s">
        <v>105</v>
      </c>
      <c r="Q87" t="s">
        <v>113</v>
      </c>
    </row>
    <row r="88" spans="1:18">
      <c r="A88" t="s">
        <v>111</v>
      </c>
      <c r="B88" s="10">
        <v>45819</v>
      </c>
      <c r="C88" t="s">
        <v>102</v>
      </c>
      <c r="D88" t="s">
        <v>11</v>
      </c>
      <c r="E88" t="str">
        <f>VLOOKUP(J88,PollList!A:F,2,FALSE)</f>
        <v>Halictidae</v>
      </c>
      <c r="F88" t="str">
        <f>VLOOKUP(J88,PollList!A:F,3,FALSE)</f>
        <v>Apocrita</v>
      </c>
      <c r="G88" t="str">
        <f>VLOOKUP(J88,PollList!A:F,4,FALSE)</f>
        <v>Apoidea</v>
      </c>
      <c r="H88" t="str">
        <f>VLOOKUP(J88,PollList!A:F,5,FALSE)</f>
        <v>NA</v>
      </c>
      <c r="I88" t="str">
        <f>VLOOKUP(J88,PollList!A:F,6,FALSE)</f>
        <v>NA</v>
      </c>
      <c r="J88" t="s">
        <v>295</v>
      </c>
      <c r="K88">
        <v>1</v>
      </c>
      <c r="L88" t="s">
        <v>311</v>
      </c>
      <c r="M88" t="s">
        <v>264</v>
      </c>
      <c r="N88" t="str">
        <f>VLOOKUP(J88,[1]PollList!A:G,7,FALSE)</f>
        <v>poll</v>
      </c>
      <c r="P88" t="s">
        <v>105</v>
      </c>
      <c r="Q88" t="s">
        <v>113</v>
      </c>
      <c r="R88" t="s">
        <v>312</v>
      </c>
    </row>
    <row r="89" spans="1:18">
      <c r="A89" t="s">
        <v>111</v>
      </c>
      <c r="B89" s="10">
        <v>45819</v>
      </c>
      <c r="C89" t="s">
        <v>102</v>
      </c>
      <c r="D89" t="s">
        <v>11</v>
      </c>
      <c r="E89" t="str">
        <f>VLOOKUP(J89,PollList!A:F,2,FALSE)</f>
        <v>Lepidoptera</v>
      </c>
      <c r="F89" t="str">
        <f>VLOOKUP(J89,PollList!A:F,3,FALSE)</f>
        <v>Rhopalocera</v>
      </c>
      <c r="G89" t="str">
        <f>VLOOKUP(J89,PollList!A:F,4,FALSE)</f>
        <v>Papilionoidea</v>
      </c>
      <c r="H89" t="str">
        <f>VLOOKUP(J89,PollList!A:F,5,FALSE)</f>
        <v>Pieridae</v>
      </c>
      <c r="I89" t="str">
        <f>VLOOKUP(J89,PollList!A:F,6,FALSE)</f>
        <v>Pieris_rapae</v>
      </c>
      <c r="J89" t="s">
        <v>301</v>
      </c>
      <c r="K89">
        <v>2</v>
      </c>
      <c r="M89" t="s">
        <v>264</v>
      </c>
      <c r="N89" t="str">
        <f>VLOOKUP(J89,[1]PollList!A:G,7,FALSE)</f>
        <v>poll</v>
      </c>
      <c r="P89" t="s">
        <v>105</v>
      </c>
      <c r="Q89" t="s">
        <v>113</v>
      </c>
    </row>
    <row r="90" spans="1:18">
      <c r="A90" t="s">
        <v>111</v>
      </c>
      <c r="B90" s="10">
        <v>45819</v>
      </c>
      <c r="C90" t="s">
        <v>102</v>
      </c>
      <c r="D90" t="s">
        <v>11</v>
      </c>
      <c r="E90" t="str">
        <f>VLOOKUP(J90,PollList!A:F,2,FALSE)</f>
        <v>Lepidoptera</v>
      </c>
      <c r="F90" t="str">
        <f>VLOOKUP(J90,PollList!A:F,3,FALSE)</f>
        <v>NA</v>
      </c>
      <c r="G90" t="str">
        <f>VLOOKUP(J90,PollList!A:F,4,FALSE)</f>
        <v>Papilionoidea</v>
      </c>
      <c r="H90" t="str">
        <f>VLOOKUP(J90,PollList!A:F,5,FALSE)</f>
        <v>Lycaenidae</v>
      </c>
      <c r="I90" t="str">
        <f>VLOOKUP(J90,PollList!A:F,6,FALSE)</f>
        <v>NA</v>
      </c>
      <c r="J90" t="s">
        <v>284</v>
      </c>
      <c r="K90">
        <v>1</v>
      </c>
      <c r="M90" t="s">
        <v>264</v>
      </c>
      <c r="N90" t="str">
        <f>VLOOKUP(J90,[1]PollList!A:G,7,FALSE)</f>
        <v>poll</v>
      </c>
      <c r="P90" t="s">
        <v>105</v>
      </c>
      <c r="Q90" t="s">
        <v>113</v>
      </c>
    </row>
    <row r="91" spans="1:18">
      <c r="A91" t="s">
        <v>111</v>
      </c>
      <c r="B91" s="10">
        <v>45819</v>
      </c>
      <c r="C91" t="s">
        <v>102</v>
      </c>
      <c r="D91" t="s">
        <v>11</v>
      </c>
      <c r="E91" t="str">
        <f>VLOOKUP(J91,PollList!A:F,2,FALSE)</f>
        <v>Coleoptera</v>
      </c>
      <c r="F91" t="str">
        <f>VLOOKUP(J91,PollList!A:F,3,FALSE)</f>
        <v>Polyphaga</v>
      </c>
      <c r="G91" t="str">
        <f>VLOOKUP(J91,PollList!A:F,4,FALSE)</f>
        <v>Coccinelloidea</v>
      </c>
      <c r="H91" t="str">
        <f>VLOOKUP(J91,PollList!A:F,5,FALSE)</f>
        <v>Coccinellidae</v>
      </c>
      <c r="I91" t="str">
        <f>VLOOKUP(J91,PollList!A:F,6,FALSE)</f>
        <v>NA</v>
      </c>
      <c r="J91" t="s">
        <v>271</v>
      </c>
      <c r="K91">
        <v>1</v>
      </c>
      <c r="M91" t="s">
        <v>264</v>
      </c>
      <c r="N91" t="str">
        <f>VLOOKUP(J91,[1]PollList!A:G,7,FALSE)</f>
        <v>nppr</v>
      </c>
      <c r="P91" t="s">
        <v>105</v>
      </c>
      <c r="Q91" t="s">
        <v>113</v>
      </c>
    </row>
    <row r="92" spans="1:18">
      <c r="A92" t="s">
        <v>111</v>
      </c>
      <c r="B92" s="10">
        <v>45819</v>
      </c>
      <c r="C92" t="s">
        <v>102</v>
      </c>
      <c r="D92" t="s">
        <v>11</v>
      </c>
      <c r="E92" t="str">
        <f>VLOOKUP(J92,PollList!A:F,2,FALSE)</f>
        <v>Coleoptera</v>
      </c>
      <c r="F92" t="str">
        <f>VLOOKUP(J92,PollList!A:F,3,FALSE)</f>
        <v>Polyphaga</v>
      </c>
      <c r="G92" t="str">
        <f>VLOOKUP(J92,PollList!A:F,4,FALSE)</f>
        <v>Coccinelloidea</v>
      </c>
      <c r="H92" t="str">
        <f>VLOOKUP(J92,PollList!A:F,5,FALSE)</f>
        <v>Coccinellidae</v>
      </c>
      <c r="I92" t="str">
        <f>VLOOKUP(J92,PollList!A:F,6,FALSE)</f>
        <v>Harmonia_axyridis</v>
      </c>
      <c r="J92" t="s">
        <v>313</v>
      </c>
      <c r="K92">
        <v>1</v>
      </c>
      <c r="M92" t="s">
        <v>264</v>
      </c>
      <c r="N92" t="str">
        <f>VLOOKUP(J92,[1]PollList!A:G,7,FALSE)</f>
        <v>nppr</v>
      </c>
      <c r="P92" t="s">
        <v>105</v>
      </c>
      <c r="Q92" t="s">
        <v>113</v>
      </c>
    </row>
    <row r="93" spans="1:18">
      <c r="A93" t="s">
        <v>111</v>
      </c>
      <c r="B93" s="10">
        <v>45819</v>
      </c>
      <c r="C93" t="s">
        <v>102</v>
      </c>
      <c r="D93" t="s">
        <v>11</v>
      </c>
      <c r="E93" t="str">
        <f>VLOOKUP(J93,PollList!A:F,2,FALSE)</f>
        <v>Coleoptera</v>
      </c>
      <c r="F93" t="str">
        <f>VLOOKUP(J93,PollList!A:F,3,FALSE)</f>
        <v>NA</v>
      </c>
      <c r="G93" t="str">
        <f>VLOOKUP(J93,PollList!A:F,4,FALSE)</f>
        <v>NA</v>
      </c>
      <c r="H93" t="str">
        <f>VLOOKUP(J93,PollList!A:F,5,FALSE)</f>
        <v>NA</v>
      </c>
      <c r="I93" t="str">
        <f>VLOOKUP(J93,PollList!A:F,6,FALSE)</f>
        <v>NA</v>
      </c>
      <c r="J93" t="s">
        <v>314</v>
      </c>
      <c r="K93">
        <v>1</v>
      </c>
      <c r="M93" t="s">
        <v>264</v>
      </c>
      <c r="N93" t="str">
        <f>VLOOKUP(J93,[1]PollList!A:G,7,FALSE)</f>
        <v>omni</v>
      </c>
      <c r="P93" t="s">
        <v>105</v>
      </c>
      <c r="Q93" t="s">
        <v>113</v>
      </c>
      <c r="R93" t="s">
        <v>312</v>
      </c>
    </row>
    <row r="94" spans="1:18">
      <c r="A94" t="s">
        <v>111</v>
      </c>
      <c r="B94" s="10">
        <v>45819</v>
      </c>
      <c r="C94" t="s">
        <v>102</v>
      </c>
      <c r="D94" t="s">
        <v>11</v>
      </c>
      <c r="E94" t="str">
        <f>VLOOKUP(J94,PollList!A:F,2,FALSE)</f>
        <v>Araneae</v>
      </c>
      <c r="F94" t="str">
        <f>VLOOKUP(J94,PollList!A:F,3,FALSE)</f>
        <v>NA</v>
      </c>
      <c r="G94" t="str">
        <f>VLOOKUP(J94,PollList!A:F,4,FALSE)</f>
        <v>NA</v>
      </c>
      <c r="H94" t="str">
        <f>VLOOKUP(J94,PollList!A:F,5,FALSE)</f>
        <v>NA</v>
      </c>
      <c r="I94" t="str">
        <f>VLOOKUP(J94,PollList!A:F,6,FALSE)</f>
        <v>NA</v>
      </c>
      <c r="J94" t="s">
        <v>272</v>
      </c>
      <c r="K94">
        <v>1</v>
      </c>
      <c r="M94" t="s">
        <v>264</v>
      </c>
      <c r="N94" t="str">
        <f>VLOOKUP(J94,[1]PollList!A:G,7,FALSE)</f>
        <v>pred</v>
      </c>
      <c r="P94" t="s">
        <v>105</v>
      </c>
      <c r="Q94" t="s">
        <v>113</v>
      </c>
    </row>
    <row r="95" spans="1:18">
      <c r="A95" t="s">
        <v>111</v>
      </c>
      <c r="B95" s="10">
        <v>45819</v>
      </c>
      <c r="C95" t="s">
        <v>102</v>
      </c>
      <c r="D95" t="s">
        <v>11</v>
      </c>
      <c r="E95" t="str">
        <f>VLOOKUP(J95,PollList!A:F,2,FALSE)</f>
        <v>Diptera</v>
      </c>
      <c r="F95" t="str">
        <f>VLOOKUP(J95,PollList!A:F,3,FALSE)</f>
        <v>Brachycera</v>
      </c>
      <c r="G95" t="str">
        <f>VLOOKUP(J95,PollList!A:F,4,FALSE)</f>
        <v>Syrphoidea</v>
      </c>
      <c r="H95" t="str">
        <f>VLOOKUP(J95,PollList!A:F,5,FALSE)</f>
        <v>Syrphidae</v>
      </c>
      <c r="I95" t="str">
        <f>VLOOKUP(J95,PollList!A:F,6,FALSE)</f>
        <v>Toxomerus_sp</v>
      </c>
      <c r="J95" t="s">
        <v>274</v>
      </c>
      <c r="K95">
        <v>9</v>
      </c>
      <c r="M95" t="s">
        <v>264</v>
      </c>
      <c r="N95" t="str">
        <f>VLOOKUP(J95,[1]PollList!A:G,7,FALSE)</f>
        <v>poll</v>
      </c>
      <c r="P95" t="s">
        <v>105</v>
      </c>
      <c r="Q95" t="s">
        <v>113</v>
      </c>
    </row>
    <row r="96" spans="1:18">
      <c r="A96" t="s">
        <v>111</v>
      </c>
      <c r="B96" s="10">
        <v>45819</v>
      </c>
      <c r="C96" t="s">
        <v>102</v>
      </c>
      <c r="D96" t="s">
        <v>11</v>
      </c>
      <c r="E96" t="str">
        <f>VLOOKUP(J96,PollList!A:F,2,FALSE)</f>
        <v>Diptera</v>
      </c>
      <c r="F96" t="str">
        <f>VLOOKUP(J96,PollList!A:F,3,FALSE)</f>
        <v>NA</v>
      </c>
      <c r="G96" t="str">
        <f>VLOOKUP(J96,PollList!A:F,4,FALSE)</f>
        <v>Oestroidea</v>
      </c>
      <c r="H96" t="str">
        <f>VLOOKUP(J96,PollList!A:F,5,FALSE)</f>
        <v>Calliphoridae</v>
      </c>
      <c r="I96" t="str">
        <f>VLOOKUP(J96,PollList!A:F,6,FALSE)</f>
        <v>Lucilia_sericata</v>
      </c>
      <c r="J96" t="s">
        <v>315</v>
      </c>
      <c r="K96">
        <v>5</v>
      </c>
      <c r="M96" t="s">
        <v>264</v>
      </c>
      <c r="N96" t="str">
        <f>VLOOKUP(J96,[1]PollList!A:G,7,FALSE)</f>
        <v>nppr/poll</v>
      </c>
      <c r="P96" t="s">
        <v>105</v>
      </c>
      <c r="Q96" t="s">
        <v>113</v>
      </c>
      <c r="R96" t="s">
        <v>316</v>
      </c>
    </row>
    <row r="97" spans="1:18">
      <c r="A97" t="s">
        <v>111</v>
      </c>
      <c r="B97" s="10">
        <v>45819</v>
      </c>
      <c r="C97" t="s">
        <v>102</v>
      </c>
      <c r="D97" t="s">
        <v>11</v>
      </c>
      <c r="E97" t="str">
        <f>VLOOKUP(J97,PollList!A:F,2,FALSE)</f>
        <v>Diptera</v>
      </c>
      <c r="F97" t="str">
        <f>VLOOKUP(J97,PollList!A:F,3,FALSE)</f>
        <v>Brachycera</v>
      </c>
      <c r="G97" t="str">
        <f>VLOOKUP(J97,PollList!A:F,4,FALSE)</f>
        <v>Syrphoidea</v>
      </c>
      <c r="H97" t="str">
        <f>VLOOKUP(J97,PollList!A:F,5,FALSE)</f>
        <v>Syrphidae</v>
      </c>
      <c r="I97" t="str">
        <f>VLOOKUP(J97,PollList!A:F,6,FALSE)</f>
        <v>NA</v>
      </c>
      <c r="J97" t="s">
        <v>281</v>
      </c>
      <c r="K97">
        <v>1</v>
      </c>
      <c r="M97" t="s">
        <v>264</v>
      </c>
      <c r="N97" t="str">
        <f>VLOOKUP(J97,[1]PollList!A:G,7,FALSE)</f>
        <v>poll</v>
      </c>
      <c r="P97" t="s">
        <v>105</v>
      </c>
      <c r="Q97" t="s">
        <v>113</v>
      </c>
    </row>
    <row r="98" spans="1:18">
      <c r="A98" t="s">
        <v>111</v>
      </c>
      <c r="B98" s="10">
        <v>45819</v>
      </c>
      <c r="C98" t="s">
        <v>102</v>
      </c>
      <c r="D98" t="s">
        <v>11</v>
      </c>
      <c r="E98" t="str">
        <f>VLOOKUP(J98,PollList!A:F,2,FALSE)</f>
        <v>Diptera</v>
      </c>
      <c r="F98" t="str">
        <f>VLOOKUP(J98,PollList!A:F,3,FALSE)</f>
        <v> Brachycera</v>
      </c>
      <c r="G98" t="str">
        <f>VLOOKUP(J98,PollList!A:F,4,FALSE)</f>
        <v> Muscinae</v>
      </c>
      <c r="H98" t="str">
        <f>VLOOKUP(J98,PollList!A:F,5,FALSE)</f>
        <v>Muscidae</v>
      </c>
      <c r="I98" t="str">
        <f>VLOOKUP(J98,PollList!A:F,6,FALSE)</f>
        <v>Musca domestica</v>
      </c>
      <c r="J98" t="s">
        <v>275</v>
      </c>
      <c r="K98">
        <v>1</v>
      </c>
      <c r="M98" t="s">
        <v>264</v>
      </c>
      <c r="N98" t="str">
        <f>VLOOKUP(J98,[1]PollList!A:G,7,FALSE)</f>
        <v>poll</v>
      </c>
      <c r="P98" t="s">
        <v>105</v>
      </c>
      <c r="Q98" t="s">
        <v>113</v>
      </c>
    </row>
    <row r="99" spans="1:18">
      <c r="A99" t="s">
        <v>111</v>
      </c>
      <c r="B99" s="10">
        <v>45819</v>
      </c>
      <c r="C99" t="s">
        <v>102</v>
      </c>
      <c r="D99" t="s">
        <v>11</v>
      </c>
      <c r="E99" t="str">
        <f>VLOOKUP(J99,PollList!A:F,2,FALSE)</f>
        <v>Odonata</v>
      </c>
      <c r="F99" t="str">
        <f>VLOOKUP(J99,PollList!A:F,3,FALSE)</f>
        <v>Epiprocta</v>
      </c>
      <c r="G99" t="str">
        <f>VLOOKUP(J99,PollList!A:F,4,FALSE)</f>
        <v>NA</v>
      </c>
      <c r="H99" t="str">
        <f>VLOOKUP(J99,PollList!A:F,5,FALSE)</f>
        <v>NA</v>
      </c>
      <c r="I99" t="str">
        <f>VLOOKUP(J99,PollList!A:F,6,FALSE)</f>
        <v>NA</v>
      </c>
      <c r="J99" t="s">
        <v>317</v>
      </c>
      <c r="K99">
        <v>11</v>
      </c>
      <c r="M99" t="s">
        <v>264</v>
      </c>
      <c r="N99" t="str">
        <f>VLOOKUP(J99,[1]PollList!A:G,7,FALSE)</f>
        <v>pred</v>
      </c>
      <c r="P99" t="s">
        <v>105</v>
      </c>
      <c r="Q99" t="s">
        <v>113</v>
      </c>
    </row>
    <row r="100" spans="1:18" ht="15.75" customHeight="1">
      <c r="A100" t="s">
        <v>111</v>
      </c>
      <c r="B100" s="10">
        <v>45819</v>
      </c>
      <c r="C100" t="s">
        <v>102</v>
      </c>
      <c r="D100" t="s">
        <v>11</v>
      </c>
      <c r="E100" t="str">
        <f>VLOOKUP(J100,PollList!A:F,2,FALSE)</f>
        <v>Hemiptera</v>
      </c>
      <c r="F100" t="str">
        <f>VLOOKUP(J100,PollList!A:F,3,FALSE)</f>
        <v>Auchenorrhyncha</v>
      </c>
      <c r="G100" t="str">
        <f>VLOOKUP(J100,PollList!A:F,4,FALSE)</f>
        <v>Membracoidea</v>
      </c>
      <c r="H100" t="str">
        <f>VLOOKUP(J100,PollList!A:F,5,FALSE)</f>
        <v>Cicadellidae</v>
      </c>
      <c r="I100" t="str">
        <f>VLOOKUP(J100,PollList!A:F,6,FALSE)</f>
        <v>NA</v>
      </c>
      <c r="J100" t="s">
        <v>292</v>
      </c>
      <c r="K100">
        <v>1</v>
      </c>
      <c r="M100" t="s">
        <v>264</v>
      </c>
      <c r="N100" t="str">
        <f>VLOOKUP(J100,[1]PollList!A:G,7,FALSE)</f>
        <v>herb</v>
      </c>
      <c r="P100" t="s">
        <v>105</v>
      </c>
      <c r="Q100" t="s">
        <v>113</v>
      </c>
    </row>
    <row r="101" spans="1:18">
      <c r="A101" t="s">
        <v>111</v>
      </c>
      <c r="B101" s="10">
        <v>45819</v>
      </c>
      <c r="C101" t="s">
        <v>102</v>
      </c>
      <c r="D101" t="s">
        <v>14</v>
      </c>
      <c r="E101" t="str">
        <f>VLOOKUP(J101,PollList!A:F,2,FALSE)</f>
        <v>Hymenoptera</v>
      </c>
      <c r="F101" t="str">
        <f>VLOOKUP(J101,PollList!A:F,3,FALSE)</f>
        <v>Apocrita</v>
      </c>
      <c r="G101" t="str">
        <f>VLOOKUP(J101,PollList!A:F,4,FALSE)</f>
        <v>Apoidea</v>
      </c>
      <c r="H101" t="str">
        <f>VLOOKUP(J101,PollList!A:F,5,FALSE)</f>
        <v>Apidae</v>
      </c>
      <c r="I101" t="str">
        <f>VLOOKUP(J101,PollList!A:F,6,FALSE)</f>
        <v>Apis_mellifera</v>
      </c>
      <c r="J101" t="s">
        <v>265</v>
      </c>
      <c r="K101">
        <v>2</v>
      </c>
      <c r="M101" t="s">
        <v>264</v>
      </c>
      <c r="N101" t="str">
        <f>VLOOKUP(J101,[1]PollList!A:G,7,FALSE)</f>
        <v>poll</v>
      </c>
      <c r="P101" t="s">
        <v>105</v>
      </c>
      <c r="Q101" t="s">
        <v>113</v>
      </c>
    </row>
    <row r="102" spans="1:18">
      <c r="A102" t="s">
        <v>111</v>
      </c>
      <c r="B102" s="10">
        <v>45819</v>
      </c>
      <c r="C102" t="s">
        <v>102</v>
      </c>
      <c r="D102" t="s">
        <v>14</v>
      </c>
      <c r="E102" t="str">
        <f>VLOOKUP(J102,PollList!A:F,2,FALSE)</f>
        <v>Hymenoptera</v>
      </c>
      <c r="F102" t="str">
        <f>VLOOKUP(J102,PollList!A:F,3,FALSE)</f>
        <v>Apocrita</v>
      </c>
      <c r="G102" t="str">
        <f>VLOOKUP(J102,PollList!A:F,4,FALSE)</f>
        <v>Apoidea</v>
      </c>
      <c r="H102" t="str">
        <f>VLOOKUP(J102,PollList!A:F,5,FALSE)</f>
        <v>Apidae</v>
      </c>
      <c r="I102" t="str">
        <f>VLOOKUP(J102,PollList!A:F,6,FALSE)</f>
        <v>Bombus_sp</v>
      </c>
      <c r="J102" t="s">
        <v>277</v>
      </c>
      <c r="K102">
        <v>2</v>
      </c>
      <c r="L102" t="s">
        <v>160</v>
      </c>
      <c r="M102" t="s">
        <v>264</v>
      </c>
      <c r="N102" t="str">
        <f>VLOOKUP(J102,[1]PollList!A:G,7,FALSE)</f>
        <v>poll</v>
      </c>
      <c r="P102" t="s">
        <v>105</v>
      </c>
      <c r="Q102" t="s">
        <v>113</v>
      </c>
    </row>
    <row r="103" spans="1:18">
      <c r="A103" t="s">
        <v>111</v>
      </c>
      <c r="B103" s="10">
        <v>45819</v>
      </c>
      <c r="C103" t="s">
        <v>102</v>
      </c>
      <c r="D103" t="s">
        <v>14</v>
      </c>
      <c r="E103" t="str">
        <f>VLOOKUP(J103,PollList!A:F,2,FALSE)</f>
        <v>Hymenoptera</v>
      </c>
      <c r="F103" t="str">
        <f>VLOOKUP(J103,PollList!A:F,3,FALSE)</f>
        <v>Aculeata</v>
      </c>
      <c r="G103" t="str">
        <f>VLOOKUP(J103,PollList!A:F,4,FALSE)</f>
        <v xml:space="preserve"> Vespoidea</v>
      </c>
      <c r="H103" t="str">
        <f>VLOOKUP(J103,PollList!A:F,5,FALSE)</f>
        <v xml:space="preserve"> Vespidae</v>
      </c>
      <c r="I103" t="str">
        <f>VLOOKUP(J103,PollList!A:F,6,FALSE)</f>
        <v>NA</v>
      </c>
      <c r="J103" t="s">
        <v>310</v>
      </c>
      <c r="K103">
        <v>6</v>
      </c>
      <c r="M103" t="s">
        <v>264</v>
      </c>
      <c r="N103" t="str">
        <f>VLOOKUP(J103,[1]PollList!A:G,7,FALSE)</f>
        <v>pred</v>
      </c>
      <c r="P103" t="s">
        <v>105</v>
      </c>
      <c r="Q103" t="s">
        <v>113</v>
      </c>
    </row>
    <row r="104" spans="1:18">
      <c r="A104" t="s">
        <v>111</v>
      </c>
      <c r="B104" s="10">
        <v>45819</v>
      </c>
      <c r="C104" t="s">
        <v>102</v>
      </c>
      <c r="D104" t="s">
        <v>14</v>
      </c>
      <c r="E104" t="str">
        <f>VLOOKUP(J104,PollList!A:F,2,FALSE)</f>
        <v>Halictidae</v>
      </c>
      <c r="F104" t="str">
        <f>VLOOKUP(J104,PollList!A:F,3,FALSE)</f>
        <v>Apocrita</v>
      </c>
      <c r="G104" t="str">
        <f>VLOOKUP(J104,PollList!A:F,4,FALSE)</f>
        <v>Apoidea</v>
      </c>
      <c r="H104" t="str">
        <f>VLOOKUP(J104,PollList!A:F,5,FALSE)</f>
        <v>NA</v>
      </c>
      <c r="I104" t="str">
        <f>VLOOKUP(J104,PollList!A:F,6,FALSE)</f>
        <v>NA</v>
      </c>
      <c r="J104" t="s">
        <v>295</v>
      </c>
      <c r="K104">
        <v>1</v>
      </c>
      <c r="M104" t="s">
        <v>264</v>
      </c>
      <c r="N104" t="str">
        <f>VLOOKUP(J104,[1]PollList!A:G,7,FALSE)</f>
        <v>poll</v>
      </c>
      <c r="P104" t="s">
        <v>105</v>
      </c>
      <c r="Q104" t="s">
        <v>113</v>
      </c>
      <c r="R104" t="s">
        <v>318</v>
      </c>
    </row>
    <row r="105" spans="1:18">
      <c r="A105" t="s">
        <v>111</v>
      </c>
      <c r="B105" s="10">
        <v>45819</v>
      </c>
      <c r="C105" t="s">
        <v>102</v>
      </c>
      <c r="D105" t="s">
        <v>14</v>
      </c>
      <c r="E105" t="str">
        <f>VLOOKUP(J105,PollList!A:F,2,FALSE)</f>
        <v>Lepidoptera</v>
      </c>
      <c r="F105" t="str">
        <f>VLOOKUP(J105,PollList!A:F,3,FALSE)</f>
        <v>NA</v>
      </c>
      <c r="G105" t="str">
        <f>VLOOKUP(J105,PollList!A:F,4,FALSE)</f>
        <v>NA</v>
      </c>
      <c r="H105" t="str">
        <f>VLOOKUP(J105,PollList!A:F,5,FALSE)</f>
        <v>NA</v>
      </c>
      <c r="I105" t="str">
        <f>VLOOKUP(J105,PollList!A:F,6,FALSE)</f>
        <v>NA</v>
      </c>
      <c r="J105" t="s">
        <v>270</v>
      </c>
      <c r="K105">
        <v>1</v>
      </c>
      <c r="M105" t="s">
        <v>264</v>
      </c>
      <c r="N105" t="str">
        <f>VLOOKUP(J105,[1]PollList!A:G,7,FALSE)</f>
        <v>poll</v>
      </c>
      <c r="P105" t="s">
        <v>105</v>
      </c>
      <c r="Q105" t="s">
        <v>113</v>
      </c>
      <c r="R105" t="s">
        <v>319</v>
      </c>
    </row>
    <row r="106" spans="1:18">
      <c r="A106" t="s">
        <v>111</v>
      </c>
      <c r="B106" s="10">
        <v>45819</v>
      </c>
      <c r="C106" t="s">
        <v>102</v>
      </c>
      <c r="D106" t="s">
        <v>14</v>
      </c>
      <c r="E106" t="str">
        <f>VLOOKUP(J106,PollList!A:F,2,FALSE)</f>
        <v>Coleoptera</v>
      </c>
      <c r="F106" t="str">
        <f>VLOOKUP(J106,PollList!A:F,3,FALSE)</f>
        <v>Polyphaga</v>
      </c>
      <c r="G106" t="str">
        <f>VLOOKUP(J106,PollList!A:F,4,FALSE)</f>
        <v>Coccinelloidea</v>
      </c>
      <c r="H106" t="str">
        <f>VLOOKUP(J106,PollList!A:F,5,FALSE)</f>
        <v>Coccinellidae</v>
      </c>
      <c r="I106" t="str">
        <f>VLOOKUP(J106,PollList!A:F,6,FALSE)</f>
        <v>NA</v>
      </c>
      <c r="J106" t="s">
        <v>271</v>
      </c>
      <c r="K106">
        <v>1</v>
      </c>
      <c r="M106" t="s">
        <v>264</v>
      </c>
      <c r="N106" t="str">
        <f>VLOOKUP(J106,[1]PollList!A:G,7,FALSE)</f>
        <v>nppr</v>
      </c>
      <c r="P106" t="s">
        <v>105</v>
      </c>
      <c r="Q106" t="s">
        <v>113</v>
      </c>
    </row>
    <row r="107" spans="1:18">
      <c r="A107" t="s">
        <v>111</v>
      </c>
      <c r="B107" s="10">
        <v>45819</v>
      </c>
      <c r="C107" t="s">
        <v>102</v>
      </c>
      <c r="D107" t="s">
        <v>14</v>
      </c>
      <c r="E107" t="str">
        <f>VLOOKUP(J107,PollList!A:F,2,FALSE)</f>
        <v>Lepidoptera</v>
      </c>
      <c r="F107" t="str">
        <f>VLOOKUP(J107,PollList!A:F,3,FALSE)</f>
        <v>Rhopalocera</v>
      </c>
      <c r="G107" t="str">
        <f>VLOOKUP(J107,PollList!A:F,4,FALSE)</f>
        <v>Papilionoidea</v>
      </c>
      <c r="H107" t="str">
        <f>VLOOKUP(J107,PollList!A:F,5,FALSE)</f>
        <v>Pieridae</v>
      </c>
      <c r="I107" t="str">
        <f>VLOOKUP(J107,PollList!A:F,6,FALSE)</f>
        <v>Pieris_rapae</v>
      </c>
      <c r="J107" t="s">
        <v>301</v>
      </c>
      <c r="K107">
        <v>1</v>
      </c>
      <c r="M107" t="s">
        <v>264</v>
      </c>
      <c r="N107" t="str">
        <f>VLOOKUP(J107,[1]PollList!A:G,7,FALSE)</f>
        <v>poll</v>
      </c>
      <c r="P107" t="s">
        <v>105</v>
      </c>
      <c r="Q107" t="s">
        <v>113</v>
      </c>
    </row>
    <row r="108" spans="1:18">
      <c r="A108" t="s">
        <v>111</v>
      </c>
      <c r="B108" s="10">
        <v>45819</v>
      </c>
      <c r="C108" t="s">
        <v>102</v>
      </c>
      <c r="D108" t="s">
        <v>14</v>
      </c>
      <c r="E108" t="str">
        <f>VLOOKUP(J108,PollList!A:F,2,FALSE)</f>
        <v>Araneae</v>
      </c>
      <c r="F108" t="str">
        <f>VLOOKUP(J108,PollList!A:F,3,FALSE)</f>
        <v>Araneomorphae</v>
      </c>
      <c r="G108" t="str">
        <f>VLOOKUP(J108,PollList!A:F,4,FALSE)</f>
        <v>Salticoidea</v>
      </c>
      <c r="H108" t="str">
        <f>VLOOKUP(J108,PollList!A:F,5,FALSE)</f>
        <v>Salticidae</v>
      </c>
      <c r="I108" t="str">
        <f>VLOOKUP(J108,PollList!A:F,6,FALSE)</f>
        <v>NA</v>
      </c>
      <c r="J108" t="s">
        <v>280</v>
      </c>
      <c r="K108">
        <v>5</v>
      </c>
      <c r="M108" t="s">
        <v>264</v>
      </c>
      <c r="N108" t="str">
        <f>VLOOKUP(J108,[1]PollList!A:G,7,FALSE)</f>
        <v>pred</v>
      </c>
      <c r="P108" t="s">
        <v>105</v>
      </c>
      <c r="Q108" t="s">
        <v>113</v>
      </c>
    </row>
    <row r="109" spans="1:18">
      <c r="A109" t="s">
        <v>111</v>
      </c>
      <c r="B109" s="10">
        <v>45819</v>
      </c>
      <c r="C109" t="s">
        <v>102</v>
      </c>
      <c r="D109" t="s">
        <v>14</v>
      </c>
      <c r="E109" t="str">
        <f>VLOOKUP(J109,PollList!A:F,2,FALSE)</f>
        <v>Araneae</v>
      </c>
      <c r="F109" t="str">
        <f>VLOOKUP(J109,PollList!A:F,3,FALSE)</f>
        <v>NA</v>
      </c>
      <c r="G109" t="str">
        <f>VLOOKUP(J109,PollList!A:F,4,FALSE)</f>
        <v>NA</v>
      </c>
      <c r="H109" t="str">
        <f>VLOOKUP(J109,PollList!A:F,5,FALSE)</f>
        <v>NA</v>
      </c>
      <c r="I109" t="str">
        <f>VLOOKUP(J109,PollList!A:F,6,FALSE)</f>
        <v>NA</v>
      </c>
      <c r="J109" t="s">
        <v>272</v>
      </c>
      <c r="K109">
        <v>1</v>
      </c>
      <c r="M109" t="s">
        <v>264</v>
      </c>
      <c r="N109" t="str">
        <f>VLOOKUP(J109,[1]PollList!A:G,7,FALSE)</f>
        <v>pred</v>
      </c>
      <c r="P109" t="s">
        <v>105</v>
      </c>
      <c r="Q109" t="s">
        <v>113</v>
      </c>
      <c r="R109" t="s">
        <v>320</v>
      </c>
    </row>
    <row r="110" spans="1:18">
      <c r="A110" t="s">
        <v>111</v>
      </c>
      <c r="B110" s="10">
        <v>45819</v>
      </c>
      <c r="C110" t="s">
        <v>102</v>
      </c>
      <c r="D110" t="s">
        <v>14</v>
      </c>
      <c r="E110" t="str">
        <f>VLOOKUP(J110,PollList!A:F,2,FALSE)</f>
        <v>Diptera</v>
      </c>
      <c r="F110" t="str">
        <f>VLOOKUP(J110,PollList!A:F,3,FALSE)</f>
        <v>Brachycera</v>
      </c>
      <c r="G110" t="str">
        <f>VLOOKUP(J110,PollList!A:F,4,FALSE)</f>
        <v>Syrphoidea</v>
      </c>
      <c r="H110" t="str">
        <f>VLOOKUP(J110,PollList!A:F,5,FALSE)</f>
        <v>Syrphidae</v>
      </c>
      <c r="I110" t="str">
        <f>VLOOKUP(J110,PollList!A:F,6,FALSE)</f>
        <v>Toxomerus_sp</v>
      </c>
      <c r="J110" t="s">
        <v>274</v>
      </c>
      <c r="K110">
        <v>3</v>
      </c>
      <c r="M110" t="s">
        <v>264</v>
      </c>
      <c r="N110" t="str">
        <f>VLOOKUP(J110,[1]PollList!A:G,7,FALSE)</f>
        <v>poll</v>
      </c>
      <c r="P110" t="s">
        <v>105</v>
      </c>
      <c r="Q110" t="s">
        <v>113</v>
      </c>
    </row>
    <row r="111" spans="1:18">
      <c r="A111" t="s">
        <v>111</v>
      </c>
      <c r="B111" s="10">
        <v>45819</v>
      </c>
      <c r="C111" t="s">
        <v>102</v>
      </c>
      <c r="D111" t="s">
        <v>14</v>
      </c>
      <c r="E111" t="str">
        <f>VLOOKUP(J111,PollList!A:F,2,FALSE)</f>
        <v>Diptera</v>
      </c>
      <c r="F111" t="str">
        <f>VLOOKUP(J111,PollList!A:F,3,FALSE)</f>
        <v>Brachycera</v>
      </c>
      <c r="G111" t="str">
        <f>VLOOKUP(J111,PollList!A:F,4,FALSE)</f>
        <v>Syrphoidea</v>
      </c>
      <c r="H111" t="str">
        <f>VLOOKUP(J111,PollList!A:F,5,FALSE)</f>
        <v>Syrphidae</v>
      </c>
      <c r="I111" t="str">
        <f>VLOOKUP(J111,PollList!A:F,6,FALSE)</f>
        <v>NA</v>
      </c>
      <c r="J111" t="s">
        <v>281</v>
      </c>
      <c r="K111">
        <v>2</v>
      </c>
      <c r="M111" t="s">
        <v>264</v>
      </c>
      <c r="N111" t="str">
        <f>VLOOKUP(J111,[1]PollList!A:G,7,FALSE)</f>
        <v>poll</v>
      </c>
      <c r="P111" t="s">
        <v>105</v>
      </c>
      <c r="Q111" t="s">
        <v>113</v>
      </c>
    </row>
    <row r="112" spans="1:18">
      <c r="A112" t="s">
        <v>111</v>
      </c>
      <c r="B112" s="10">
        <v>45819</v>
      </c>
      <c r="C112" t="s">
        <v>102</v>
      </c>
      <c r="D112" t="s">
        <v>14</v>
      </c>
      <c r="E112" t="str">
        <f>VLOOKUP(J112,PollList!A:F,2,FALSE)</f>
        <v>Hemiptera</v>
      </c>
      <c r="F112" t="str">
        <f>VLOOKUP(J112,PollList!A:F,3,FALSE)</f>
        <v>Auchenorrhyncha</v>
      </c>
      <c r="G112" t="str">
        <f>VLOOKUP(J112,PollList!A:F,4,FALSE)</f>
        <v>Membracoidea</v>
      </c>
      <c r="H112" t="str">
        <f>VLOOKUP(J112,PollList!A:F,5,FALSE)</f>
        <v>Cicadellidae</v>
      </c>
      <c r="I112" t="str">
        <f>VLOOKUP(J112,PollList!A:F,6,FALSE)</f>
        <v>NA</v>
      </c>
      <c r="J112" t="s">
        <v>292</v>
      </c>
      <c r="K112">
        <v>1</v>
      </c>
      <c r="M112" t="s">
        <v>264</v>
      </c>
      <c r="N112" t="str">
        <f>VLOOKUP(J112,[1]PollList!A:G,7,FALSE)</f>
        <v>herb</v>
      </c>
      <c r="P112" t="s">
        <v>105</v>
      </c>
      <c r="Q112" t="s">
        <v>113</v>
      </c>
    </row>
    <row r="113" spans="1:18">
      <c r="A113" t="s">
        <v>111</v>
      </c>
      <c r="B113" s="10">
        <v>45819</v>
      </c>
      <c r="C113" t="s">
        <v>102</v>
      </c>
      <c r="D113" t="s">
        <v>14</v>
      </c>
      <c r="E113" t="str">
        <f>VLOOKUP(J113,PollList!A:F,2,FALSE)</f>
        <v>Odonata</v>
      </c>
      <c r="F113" t="str">
        <f>VLOOKUP(J113,PollList!A:F,3,FALSE)</f>
        <v>Epiprocta</v>
      </c>
      <c r="G113" t="str">
        <f>VLOOKUP(J113,PollList!A:F,4,FALSE)</f>
        <v>NA</v>
      </c>
      <c r="H113" t="str">
        <f>VLOOKUP(J113,PollList!A:F,5,FALSE)</f>
        <v>NA</v>
      </c>
      <c r="I113" t="str">
        <f>VLOOKUP(J113,PollList!A:F,6,FALSE)</f>
        <v>NA</v>
      </c>
      <c r="J113" t="s">
        <v>317</v>
      </c>
      <c r="K113">
        <v>12</v>
      </c>
      <c r="M113" t="s">
        <v>264</v>
      </c>
      <c r="N113" t="str">
        <f>VLOOKUP(J113,[1]PollList!A:G,7,FALSE)</f>
        <v>pred</v>
      </c>
      <c r="P113" t="s">
        <v>105</v>
      </c>
      <c r="Q113" t="s">
        <v>113</v>
      </c>
    </row>
    <row r="114" spans="1:18">
      <c r="A114" t="s">
        <v>111</v>
      </c>
      <c r="B114" s="10">
        <v>45819</v>
      </c>
      <c r="C114" t="s">
        <v>107</v>
      </c>
      <c r="D114" t="s">
        <v>14</v>
      </c>
      <c r="E114" t="str">
        <f>VLOOKUP(J114,PollList!A:F,2,FALSE)</f>
        <v>Halictidae</v>
      </c>
      <c r="F114" t="str">
        <f>VLOOKUP(J114,PollList!A:F,3,FALSE)</f>
        <v>Apocrita</v>
      </c>
      <c r="G114" t="str">
        <f>VLOOKUP(J114,PollList!A:F,4,FALSE)</f>
        <v>Apoidea</v>
      </c>
      <c r="H114" t="str">
        <f>VLOOKUP(J114,PollList!A:F,5,FALSE)</f>
        <v>NA</v>
      </c>
      <c r="I114" t="str">
        <f>VLOOKUP(J114,PollList!A:F,6,FALSE)</f>
        <v>NA</v>
      </c>
      <c r="J114" t="s">
        <v>295</v>
      </c>
      <c r="K114">
        <v>1</v>
      </c>
      <c r="M114" t="s">
        <v>264</v>
      </c>
      <c r="N114" t="s">
        <v>321</v>
      </c>
      <c r="P114" t="s">
        <v>113</v>
      </c>
      <c r="Q114" t="s">
        <v>115</v>
      </c>
    </row>
    <row r="115" spans="1:18">
      <c r="A115" t="s">
        <v>111</v>
      </c>
      <c r="B115" s="10">
        <v>45819</v>
      </c>
      <c r="C115" t="s">
        <v>107</v>
      </c>
      <c r="D115" t="s">
        <v>14</v>
      </c>
      <c r="E115" t="str">
        <f>VLOOKUP(J115,PollList!A:F,2,FALSE)</f>
        <v>Hymenoptera</v>
      </c>
      <c r="F115" t="str">
        <f>VLOOKUP(J115,PollList!A:F,3,FALSE)</f>
        <v>Apocrita</v>
      </c>
      <c r="G115" t="str">
        <f>VLOOKUP(J115,PollList!A:F,4,FALSE)</f>
        <v>Apoidea</v>
      </c>
      <c r="H115" t="str">
        <f>VLOOKUP(J115,PollList!A:F,5,FALSE)</f>
        <v>Apidae</v>
      </c>
      <c r="I115" t="str">
        <f>VLOOKUP(J115,PollList!A:F,6,FALSE)</f>
        <v>Bombus_sp</v>
      </c>
      <c r="J115" t="s">
        <v>277</v>
      </c>
      <c r="K115">
        <v>6</v>
      </c>
      <c r="L115" t="s">
        <v>160</v>
      </c>
      <c r="M115" t="s">
        <v>264</v>
      </c>
      <c r="N115" t="s">
        <v>321</v>
      </c>
      <c r="P115" t="s">
        <v>113</v>
      </c>
      <c r="Q115" t="s">
        <v>115</v>
      </c>
    </row>
    <row r="116" spans="1:18">
      <c r="A116" t="s">
        <v>111</v>
      </c>
      <c r="B116" s="10">
        <v>45819</v>
      </c>
      <c r="C116" t="s">
        <v>107</v>
      </c>
      <c r="D116" t="s">
        <v>14</v>
      </c>
      <c r="E116" t="str">
        <f>VLOOKUP(J116,PollList!A:F,2,FALSE)</f>
        <v>Hymenoptera</v>
      </c>
      <c r="F116" t="str">
        <f>VLOOKUP(J116,PollList!A:F,3,FALSE)</f>
        <v>Aculeata</v>
      </c>
      <c r="G116" t="str">
        <f>VLOOKUP(J116,PollList!A:F,4,FALSE)</f>
        <v xml:space="preserve"> Vespoidea</v>
      </c>
      <c r="H116" t="str">
        <f>VLOOKUP(J116,PollList!A:F,5,FALSE)</f>
        <v xml:space="preserve"> Vespidae</v>
      </c>
      <c r="I116" t="str">
        <f>VLOOKUP(J116,PollList!A:F,6,FALSE)</f>
        <v>NA</v>
      </c>
      <c r="J116" t="s">
        <v>310</v>
      </c>
      <c r="K116">
        <v>7</v>
      </c>
      <c r="L116" t="s">
        <v>322</v>
      </c>
      <c r="M116" t="s">
        <v>264</v>
      </c>
      <c r="N116" t="s">
        <v>323</v>
      </c>
      <c r="P116" t="s">
        <v>113</v>
      </c>
      <c r="Q116" t="s">
        <v>115</v>
      </c>
    </row>
    <row r="117" spans="1:18">
      <c r="A117" t="s">
        <v>111</v>
      </c>
      <c r="B117" s="10">
        <v>45819</v>
      </c>
      <c r="C117" t="s">
        <v>107</v>
      </c>
      <c r="D117" t="s">
        <v>14</v>
      </c>
      <c r="E117" t="str">
        <f>VLOOKUP(J117,PollList!A:F,2,FALSE)</f>
        <v>Lepidoptera</v>
      </c>
      <c r="F117" t="str">
        <f>VLOOKUP(J117,PollList!A:F,3,FALSE)</f>
        <v>NA</v>
      </c>
      <c r="G117" t="str">
        <f>VLOOKUP(J117,PollList!A:F,4,FALSE)</f>
        <v>NA</v>
      </c>
      <c r="H117" t="str">
        <f>VLOOKUP(J117,PollList!A:F,5,FALSE)</f>
        <v>NA</v>
      </c>
      <c r="I117" t="str">
        <f>VLOOKUP(J117,PollList!A:F,6,FALSE)</f>
        <v>NA</v>
      </c>
      <c r="J117" t="s">
        <v>270</v>
      </c>
      <c r="K117">
        <v>1</v>
      </c>
      <c r="M117" t="s">
        <v>264</v>
      </c>
      <c r="N117" t="s">
        <v>321</v>
      </c>
      <c r="P117" t="s">
        <v>113</v>
      </c>
      <c r="Q117" t="s">
        <v>115</v>
      </c>
    </row>
    <row r="118" spans="1:18">
      <c r="A118" t="s">
        <v>111</v>
      </c>
      <c r="B118" s="10">
        <v>45819</v>
      </c>
      <c r="C118" t="s">
        <v>107</v>
      </c>
      <c r="D118" t="s">
        <v>14</v>
      </c>
      <c r="E118" t="str">
        <f>VLOOKUP(J118,PollList!A:F,2,FALSE)</f>
        <v>Lepidoptera</v>
      </c>
      <c r="F118" t="str">
        <f>VLOOKUP(J118,PollList!A:F,3,FALSE)</f>
        <v>Rhopalocera</v>
      </c>
      <c r="G118" t="str">
        <f>VLOOKUP(J118,PollList!A:F,4,FALSE)</f>
        <v>Papilionoidea</v>
      </c>
      <c r="H118" t="str">
        <f>VLOOKUP(J118,PollList!A:F,5,FALSE)</f>
        <v>Pieridae</v>
      </c>
      <c r="I118" t="str">
        <f>VLOOKUP(J118,PollList!A:F,6,FALSE)</f>
        <v>Pieris_rapae</v>
      </c>
      <c r="J118" t="s">
        <v>301</v>
      </c>
      <c r="K118">
        <v>2</v>
      </c>
      <c r="M118" t="s">
        <v>264</v>
      </c>
      <c r="N118" t="s">
        <v>321</v>
      </c>
      <c r="P118" t="s">
        <v>113</v>
      </c>
      <c r="Q118" t="s">
        <v>115</v>
      </c>
    </row>
    <row r="119" spans="1:18">
      <c r="A119" t="s">
        <v>111</v>
      </c>
      <c r="B119" s="10">
        <v>45819</v>
      </c>
      <c r="C119" t="s">
        <v>107</v>
      </c>
      <c r="D119" t="s">
        <v>14</v>
      </c>
      <c r="E119" t="str">
        <f>VLOOKUP(J119,PollList!A:F,2,FALSE)</f>
        <v>Araneae</v>
      </c>
      <c r="F119" t="str">
        <f>VLOOKUP(J119,PollList!A:F,3,FALSE)</f>
        <v>NA</v>
      </c>
      <c r="G119" t="str">
        <f>VLOOKUP(J119,PollList!A:F,4,FALSE)</f>
        <v>NA</v>
      </c>
      <c r="H119" t="str">
        <f>VLOOKUP(J119,PollList!A:F,5,FALSE)</f>
        <v>NA</v>
      </c>
      <c r="I119" t="str">
        <f>VLOOKUP(J119,PollList!A:F,6,FALSE)</f>
        <v>NA</v>
      </c>
      <c r="J119" t="s">
        <v>272</v>
      </c>
      <c r="K119">
        <v>1</v>
      </c>
      <c r="M119" t="s">
        <v>264</v>
      </c>
      <c r="N119" t="s">
        <v>323</v>
      </c>
      <c r="P119" t="s">
        <v>113</v>
      </c>
      <c r="Q119" t="s">
        <v>115</v>
      </c>
    </row>
    <row r="120" spans="1:18">
      <c r="A120" t="s">
        <v>111</v>
      </c>
      <c r="B120" s="10">
        <v>45819</v>
      </c>
      <c r="C120" t="s">
        <v>107</v>
      </c>
      <c r="D120" t="s">
        <v>14</v>
      </c>
      <c r="E120" t="str">
        <f>VLOOKUP(J120,PollList!A:F,2,FALSE)</f>
        <v>Araneae</v>
      </c>
      <c r="F120" t="str">
        <f>VLOOKUP(J120,PollList!A:F,3,FALSE)</f>
        <v>NA</v>
      </c>
      <c r="G120" t="str">
        <f>VLOOKUP(J120,PollList!A:F,4,FALSE)</f>
        <v>NA</v>
      </c>
      <c r="H120" t="str">
        <f>VLOOKUP(J120,PollList!A:F,5,FALSE)</f>
        <v>NA</v>
      </c>
      <c r="I120" t="str">
        <f>VLOOKUP(J120,PollList!A:F,6,FALSE)</f>
        <v>NA</v>
      </c>
      <c r="J120" t="s">
        <v>272</v>
      </c>
      <c r="K120">
        <v>1</v>
      </c>
      <c r="M120" t="s">
        <v>264</v>
      </c>
      <c r="N120" t="s">
        <v>323</v>
      </c>
      <c r="P120" t="s">
        <v>113</v>
      </c>
      <c r="Q120" t="s">
        <v>115</v>
      </c>
      <c r="R120" t="s">
        <v>324</v>
      </c>
    </row>
    <row r="121" spans="1:18">
      <c r="A121" t="s">
        <v>111</v>
      </c>
      <c r="B121" s="10">
        <v>45819</v>
      </c>
      <c r="C121" t="s">
        <v>107</v>
      </c>
      <c r="D121" t="s">
        <v>14</v>
      </c>
      <c r="E121" t="str">
        <f>VLOOKUP(J121,PollList!A:F,2,FALSE)</f>
        <v>Diptera</v>
      </c>
      <c r="F121" t="str">
        <f>VLOOKUP(J121,PollList!A:F,3,FALSE)</f>
        <v>NA</v>
      </c>
      <c r="G121" t="str">
        <f>VLOOKUP(J121,PollList!A:F,4,FALSE)</f>
        <v>NA</v>
      </c>
      <c r="H121" t="str">
        <f>VLOOKUP(J121,PollList!A:F,5,FALSE)</f>
        <v>NA</v>
      </c>
      <c r="I121" t="str">
        <f>VLOOKUP(J121,PollList!A:F,6,FALSE)</f>
        <v>NA</v>
      </c>
      <c r="J121" t="s">
        <v>273</v>
      </c>
      <c r="K121">
        <v>1</v>
      </c>
      <c r="M121" t="s">
        <v>264</v>
      </c>
      <c r="N121" t="s">
        <v>325</v>
      </c>
      <c r="P121" t="s">
        <v>113</v>
      </c>
      <c r="Q121" t="s">
        <v>115</v>
      </c>
    </row>
    <row r="122" spans="1:18">
      <c r="A122" t="s">
        <v>111</v>
      </c>
      <c r="B122" s="10">
        <v>45819</v>
      </c>
      <c r="C122" t="s">
        <v>107</v>
      </c>
      <c r="D122" t="s">
        <v>14</v>
      </c>
      <c r="E122" t="str">
        <f>VLOOKUP(J122,PollList!A:F,2,FALSE)</f>
        <v>Diptera</v>
      </c>
      <c r="F122" t="str">
        <f>VLOOKUP(J122,PollList!A:F,3,FALSE)</f>
        <v>Brachycera</v>
      </c>
      <c r="G122" t="str">
        <f>VLOOKUP(J122,PollList!A:F,4,FALSE)</f>
        <v>Syrphoidea</v>
      </c>
      <c r="H122" t="str">
        <f>VLOOKUP(J122,PollList!A:F,5,FALSE)</f>
        <v>Syrphidae</v>
      </c>
      <c r="I122" t="str">
        <f>VLOOKUP(J122,PollList!A:F,6,FALSE)</f>
        <v>Toxomerus_sp</v>
      </c>
      <c r="J122" t="s">
        <v>274</v>
      </c>
      <c r="K122">
        <v>3</v>
      </c>
      <c r="M122" t="s">
        <v>264</v>
      </c>
      <c r="N122" t="s">
        <v>321</v>
      </c>
      <c r="P122" t="s">
        <v>113</v>
      </c>
      <c r="Q122" t="s">
        <v>115</v>
      </c>
    </row>
    <row r="123" spans="1:18">
      <c r="A123" t="s">
        <v>111</v>
      </c>
      <c r="B123" s="10">
        <v>45819</v>
      </c>
      <c r="C123" t="s">
        <v>107</v>
      </c>
      <c r="D123" t="s">
        <v>14</v>
      </c>
      <c r="E123" t="str">
        <f>VLOOKUP(J123,PollList!A:F,2,FALSE)</f>
        <v>Diptera</v>
      </c>
      <c r="F123" t="str">
        <f>VLOOKUP(J123,PollList!A:F,3,FALSE)</f>
        <v>NA</v>
      </c>
      <c r="G123" t="str">
        <f>VLOOKUP(J123,PollList!A:F,4,FALSE)</f>
        <v>Oestroidea</v>
      </c>
      <c r="H123" t="str">
        <f>VLOOKUP(J123,PollList!A:F,5,FALSE)</f>
        <v>Calliphoridae</v>
      </c>
      <c r="I123" t="str">
        <f>VLOOKUP(J123,PollList!A:F,6,FALSE)</f>
        <v>Lucilia_sericata</v>
      </c>
      <c r="J123" t="s">
        <v>315</v>
      </c>
      <c r="K123">
        <v>1</v>
      </c>
      <c r="M123" t="s">
        <v>264</v>
      </c>
      <c r="N123" t="s">
        <v>321</v>
      </c>
      <c r="P123" t="s">
        <v>113</v>
      </c>
      <c r="Q123" t="s">
        <v>115</v>
      </c>
    </row>
    <row r="124" spans="1:18">
      <c r="A124" t="s">
        <v>111</v>
      </c>
      <c r="B124" s="10">
        <v>45819</v>
      </c>
      <c r="C124" t="s">
        <v>107</v>
      </c>
      <c r="D124" t="s">
        <v>11</v>
      </c>
      <c r="E124" t="str">
        <f>VLOOKUP(J124,PollList!A:F,2,FALSE)</f>
        <v>Hymenoptera</v>
      </c>
      <c r="F124" t="str">
        <f>VLOOKUP(J124,PollList!A:F,3,FALSE)</f>
        <v>Apocrita</v>
      </c>
      <c r="G124" t="str">
        <f>VLOOKUP(J124,PollList!A:F,4,FALSE)</f>
        <v>Apoidea</v>
      </c>
      <c r="H124" t="str">
        <f>VLOOKUP(J124,PollList!A:F,5,FALSE)</f>
        <v>Apidae</v>
      </c>
      <c r="I124" t="str">
        <f>VLOOKUP(J124,PollList!A:F,6,FALSE)</f>
        <v>Apis_mellifera</v>
      </c>
      <c r="J124" t="s">
        <v>265</v>
      </c>
      <c r="K124">
        <v>68</v>
      </c>
      <c r="L124" t="s">
        <v>266</v>
      </c>
      <c r="M124" t="s">
        <v>264</v>
      </c>
      <c r="N124" t="str">
        <f>VLOOKUP(J124,[1]PollList!A:G,7,FALSE)</f>
        <v>poll</v>
      </c>
      <c r="P124" t="s">
        <v>105</v>
      </c>
      <c r="Q124" t="s">
        <v>113</v>
      </c>
    </row>
    <row r="125" spans="1:18">
      <c r="A125" t="s">
        <v>111</v>
      </c>
      <c r="B125" s="10">
        <v>45819</v>
      </c>
      <c r="C125" t="s">
        <v>107</v>
      </c>
      <c r="D125" t="s">
        <v>11</v>
      </c>
      <c r="E125" t="str">
        <f>VLOOKUP(J125,PollList!A:F,2,FALSE)</f>
        <v>Hymenoptera</v>
      </c>
      <c r="F125" t="str">
        <f>VLOOKUP(J125,PollList!A:F,3,FALSE)</f>
        <v>Apocrita</v>
      </c>
      <c r="G125" t="str">
        <f>VLOOKUP(J125,PollList!A:F,4,FALSE)</f>
        <v>Apoidea</v>
      </c>
      <c r="H125" t="str">
        <f>VLOOKUP(J125,PollList!A:F,5,FALSE)</f>
        <v>Apidae</v>
      </c>
      <c r="I125" t="str">
        <f>VLOOKUP(J125,PollList!A:F,6,FALSE)</f>
        <v>Bombus_sp</v>
      </c>
      <c r="J125" t="s">
        <v>277</v>
      </c>
      <c r="K125">
        <v>21</v>
      </c>
      <c r="L125" t="s">
        <v>266</v>
      </c>
      <c r="M125" t="s">
        <v>264</v>
      </c>
      <c r="N125" t="str">
        <f>VLOOKUP(J125,[1]PollList!A:G,7,FALSE)</f>
        <v>poll</v>
      </c>
      <c r="P125" t="s">
        <v>105</v>
      </c>
      <c r="Q125" t="s">
        <v>113</v>
      </c>
    </row>
    <row r="126" spans="1:18">
      <c r="A126" t="s">
        <v>111</v>
      </c>
      <c r="B126" s="10">
        <v>45819</v>
      </c>
      <c r="C126" t="s">
        <v>107</v>
      </c>
      <c r="D126" t="s">
        <v>11</v>
      </c>
      <c r="E126" t="str">
        <f>VLOOKUP(J126,PollList!A:F,2,FALSE)</f>
        <v>Hymenoptera</v>
      </c>
      <c r="F126" t="str">
        <f>VLOOKUP(J126,PollList!A:F,3,FALSE)</f>
        <v>Aculeata</v>
      </c>
      <c r="G126" t="str">
        <f>VLOOKUP(J126,PollList!A:F,4,FALSE)</f>
        <v xml:space="preserve"> Vespoidea</v>
      </c>
      <c r="H126" t="str">
        <f>VLOOKUP(J126,PollList!A:F,5,FALSE)</f>
        <v xml:space="preserve"> Vespidae</v>
      </c>
      <c r="I126" t="str">
        <f>VLOOKUP(J126,PollList!A:F,6,FALSE)</f>
        <v>NA</v>
      </c>
      <c r="J126" t="s">
        <v>310</v>
      </c>
      <c r="K126">
        <v>10</v>
      </c>
      <c r="L126" t="s">
        <v>157</v>
      </c>
      <c r="M126" t="s">
        <v>264</v>
      </c>
      <c r="N126" t="str">
        <f>VLOOKUP(J126,[1]PollList!A:G,7,FALSE)</f>
        <v>pred</v>
      </c>
      <c r="P126" t="s">
        <v>105</v>
      </c>
      <c r="Q126" t="s">
        <v>113</v>
      </c>
    </row>
    <row r="127" spans="1:18">
      <c r="A127" t="s">
        <v>111</v>
      </c>
      <c r="B127" s="10">
        <v>45819</v>
      </c>
      <c r="C127" t="s">
        <v>107</v>
      </c>
      <c r="D127" t="s">
        <v>11</v>
      </c>
      <c r="E127" t="str">
        <f>VLOOKUP(J127,PollList!A:F,2,FALSE)</f>
        <v>Halictidae</v>
      </c>
      <c r="F127" t="str">
        <f>VLOOKUP(J127,PollList!A:F,3,FALSE)</f>
        <v>Apocrita</v>
      </c>
      <c r="G127" t="str">
        <f>VLOOKUP(J127,PollList!A:F,4,FALSE)</f>
        <v>Apoidea</v>
      </c>
      <c r="H127" t="str">
        <f>VLOOKUP(J127,PollList!A:F,5,FALSE)</f>
        <v>NA</v>
      </c>
      <c r="I127" t="str">
        <f>VLOOKUP(J127,PollList!A:F,6,FALSE)</f>
        <v>NA</v>
      </c>
      <c r="J127" t="s">
        <v>295</v>
      </c>
      <c r="K127">
        <v>1</v>
      </c>
      <c r="L127" t="s">
        <v>266</v>
      </c>
      <c r="M127" t="s">
        <v>264</v>
      </c>
      <c r="N127" t="str">
        <f>VLOOKUP(J127,[1]PollList!A:G,7,FALSE)</f>
        <v>poll</v>
      </c>
      <c r="P127" t="s">
        <v>105</v>
      </c>
      <c r="Q127" t="s">
        <v>113</v>
      </c>
    </row>
    <row r="128" spans="1:18">
      <c r="A128" t="s">
        <v>111</v>
      </c>
      <c r="B128" s="10">
        <v>45819</v>
      </c>
      <c r="C128" t="s">
        <v>107</v>
      </c>
      <c r="D128" t="s">
        <v>11</v>
      </c>
      <c r="E128" t="str">
        <f>VLOOKUP(J128,PollList!A:F,2,FALSE)</f>
        <v>Hymenoptera</v>
      </c>
      <c r="F128" t="str">
        <f>VLOOKUP(J128,PollList!A:F,3,FALSE)</f>
        <v>Apocrita</v>
      </c>
      <c r="G128" t="str">
        <f>VLOOKUP(J128,PollList!A:F,4,FALSE)</f>
        <v>NA</v>
      </c>
      <c r="H128" t="str">
        <f>VLOOKUP(J128,PollList!A:F,5,FALSE)</f>
        <v>NA</v>
      </c>
      <c r="I128" t="str">
        <f>VLOOKUP(J128,PollList!A:F,6,FALSE)</f>
        <v>NA</v>
      </c>
      <c r="J128" t="s">
        <v>326</v>
      </c>
      <c r="K128">
        <v>2</v>
      </c>
      <c r="M128" t="s">
        <v>264</v>
      </c>
      <c r="N128" t="str">
        <f>VLOOKUP(J128,[1]PollList!A:G,7,FALSE)</f>
        <v>nppr/poll</v>
      </c>
      <c r="P128" t="s">
        <v>105</v>
      </c>
      <c r="Q128" t="s">
        <v>113</v>
      </c>
    </row>
    <row r="129" spans="1:18">
      <c r="A129" t="s">
        <v>111</v>
      </c>
      <c r="B129" s="10">
        <v>45819</v>
      </c>
      <c r="C129" t="s">
        <v>107</v>
      </c>
      <c r="D129" t="s">
        <v>11</v>
      </c>
      <c r="E129" t="str">
        <f>VLOOKUP(J129,PollList!A:F,2,FALSE)</f>
        <v>Lepidoptera</v>
      </c>
      <c r="F129" t="str">
        <f>VLOOKUP(J129,PollList!A:F,3,FALSE)</f>
        <v>NA</v>
      </c>
      <c r="G129" t="str">
        <f>VLOOKUP(J129,PollList!A:F,4,FALSE)</f>
        <v>NA</v>
      </c>
      <c r="H129" t="str">
        <f>VLOOKUP(J129,PollList!A:F,5,FALSE)</f>
        <v>NA</v>
      </c>
      <c r="I129" t="str">
        <f>VLOOKUP(J129,PollList!A:F,6,FALSE)</f>
        <v>NA</v>
      </c>
      <c r="J129" t="s">
        <v>270</v>
      </c>
      <c r="K129">
        <v>3</v>
      </c>
      <c r="M129" t="s">
        <v>264</v>
      </c>
      <c r="N129" t="str">
        <f>VLOOKUP(J129,[1]PollList!A:G,7,FALSE)</f>
        <v>poll</v>
      </c>
      <c r="P129" t="s">
        <v>105</v>
      </c>
      <c r="Q129" t="s">
        <v>113</v>
      </c>
    </row>
    <row r="130" spans="1:18">
      <c r="A130" t="s">
        <v>111</v>
      </c>
      <c r="B130" s="10">
        <v>45819</v>
      </c>
      <c r="C130" t="s">
        <v>107</v>
      </c>
      <c r="D130" t="s">
        <v>11</v>
      </c>
      <c r="E130" t="str">
        <f>VLOOKUP(J130,PollList!A:F,2,FALSE)</f>
        <v>Diptera</v>
      </c>
      <c r="F130" t="str">
        <f>VLOOKUP(J130,PollList!A:F,3,FALSE)</f>
        <v>Brachycera</v>
      </c>
      <c r="G130" t="str">
        <f>VLOOKUP(J130,PollList!A:F,4,FALSE)</f>
        <v>Syrphoidea</v>
      </c>
      <c r="H130" t="str">
        <f>VLOOKUP(J130,PollList!A:F,5,FALSE)</f>
        <v>Syrphidae</v>
      </c>
      <c r="I130" t="str">
        <f>VLOOKUP(J130,PollList!A:F,6,FALSE)</f>
        <v>Toxomerus_sp</v>
      </c>
      <c r="J130" t="s">
        <v>274</v>
      </c>
      <c r="K130">
        <v>6</v>
      </c>
      <c r="M130" t="s">
        <v>264</v>
      </c>
      <c r="N130" t="str">
        <f>VLOOKUP(J130,[1]PollList!A:G,7,FALSE)</f>
        <v>poll</v>
      </c>
      <c r="P130" t="s">
        <v>105</v>
      </c>
      <c r="Q130" t="s">
        <v>113</v>
      </c>
    </row>
    <row r="131" spans="1:18">
      <c r="A131" t="s">
        <v>111</v>
      </c>
      <c r="B131" s="10">
        <v>45819</v>
      </c>
      <c r="C131" t="s">
        <v>107</v>
      </c>
      <c r="D131" t="s">
        <v>11</v>
      </c>
      <c r="E131" t="str">
        <f>VLOOKUP(J131,PollList!A:F,2,FALSE)</f>
        <v>Diptera</v>
      </c>
      <c r="F131" t="str">
        <f>VLOOKUP(J131,PollList!A:F,3,FALSE)</f>
        <v> Brachycera</v>
      </c>
      <c r="G131" t="str">
        <f>VLOOKUP(J131,PollList!A:F,4,FALSE)</f>
        <v> Muscinae</v>
      </c>
      <c r="H131" t="str">
        <f>VLOOKUP(J131,PollList!A:F,5,FALSE)</f>
        <v>Muscidae</v>
      </c>
      <c r="I131" t="str">
        <f>VLOOKUP(J131,PollList!A:F,6,FALSE)</f>
        <v>Musca domestica</v>
      </c>
      <c r="J131" t="s">
        <v>275</v>
      </c>
      <c r="K131">
        <v>1</v>
      </c>
      <c r="M131" t="s">
        <v>264</v>
      </c>
      <c r="N131" t="str">
        <f>VLOOKUP(J131,[1]PollList!A:G,7,FALSE)</f>
        <v>poll</v>
      </c>
      <c r="P131" t="s">
        <v>105</v>
      </c>
      <c r="Q131" t="s">
        <v>113</v>
      </c>
    </row>
    <row r="132" spans="1:18">
      <c r="A132" t="s">
        <v>111</v>
      </c>
      <c r="B132" s="10">
        <v>45819</v>
      </c>
      <c r="C132" t="s">
        <v>107</v>
      </c>
      <c r="D132" t="s">
        <v>11</v>
      </c>
      <c r="E132" t="str">
        <f>VLOOKUP(J132,PollList!A:F,2,FALSE)</f>
        <v>Diptera</v>
      </c>
      <c r="F132" t="str">
        <f>VLOOKUP(J132,PollList!A:F,3,FALSE)</f>
        <v>NA</v>
      </c>
      <c r="G132" t="str">
        <f>VLOOKUP(J132,PollList!A:F,4,FALSE)</f>
        <v>NA</v>
      </c>
      <c r="H132" t="str">
        <f>VLOOKUP(J132,PollList!A:F,5,FALSE)</f>
        <v>NA</v>
      </c>
      <c r="I132" t="str">
        <f>VLOOKUP(J132,PollList!A:F,6,FALSE)</f>
        <v>NA</v>
      </c>
      <c r="J132" t="s">
        <v>273</v>
      </c>
      <c r="K132">
        <v>1</v>
      </c>
      <c r="M132" t="s">
        <v>264</v>
      </c>
      <c r="N132" t="str">
        <f>VLOOKUP(J132,[1]PollList!A:G,7,FALSE)</f>
        <v>omni</v>
      </c>
      <c r="P132" t="s">
        <v>105</v>
      </c>
      <c r="Q132" t="s">
        <v>113</v>
      </c>
    </row>
    <row r="133" spans="1:18">
      <c r="A133" t="s">
        <v>111</v>
      </c>
      <c r="B133" s="10">
        <v>45819</v>
      </c>
      <c r="C133" t="s">
        <v>107</v>
      </c>
      <c r="D133" t="s">
        <v>11</v>
      </c>
      <c r="E133" t="str">
        <f>VLOOKUP(J133,PollList!A:F,2,FALSE)</f>
        <v>Odonata</v>
      </c>
      <c r="F133" t="str">
        <f>VLOOKUP(J133,PollList!A:F,3,FALSE)</f>
        <v>Epiprocta</v>
      </c>
      <c r="G133" t="str">
        <f>VLOOKUP(J133,PollList!A:F,4,FALSE)</f>
        <v>NA</v>
      </c>
      <c r="H133" t="str">
        <f>VLOOKUP(J133,PollList!A:F,5,FALSE)</f>
        <v>NA</v>
      </c>
      <c r="I133" t="str">
        <f>VLOOKUP(J133,PollList!A:F,6,FALSE)</f>
        <v>NA</v>
      </c>
      <c r="J133" t="s">
        <v>317</v>
      </c>
      <c r="K133">
        <v>2</v>
      </c>
      <c r="M133" t="s">
        <v>264</v>
      </c>
      <c r="N133" t="str">
        <f>VLOOKUP(J133,[1]PollList!A:G,7,FALSE)</f>
        <v>pred</v>
      </c>
      <c r="P133" t="s">
        <v>105</v>
      </c>
      <c r="Q133" t="s">
        <v>113</v>
      </c>
    </row>
    <row r="134" spans="1:18">
      <c r="A134" t="s">
        <v>111</v>
      </c>
      <c r="B134" s="10">
        <v>45819</v>
      </c>
      <c r="C134" t="s">
        <v>107</v>
      </c>
      <c r="D134" t="s">
        <v>11</v>
      </c>
      <c r="E134" t="str">
        <f>VLOOKUP(J134,PollList!A:F,2,FALSE)</f>
        <v>Hemiptera</v>
      </c>
      <c r="F134" t="str">
        <f>VLOOKUP(J134,PollList!A:F,3,FALSE)</f>
        <v>Auchenorrhyncha</v>
      </c>
      <c r="G134" t="str">
        <f>VLOOKUP(J134,PollList!A:F,4,FALSE)</f>
        <v>Membracoidea</v>
      </c>
      <c r="H134" t="str">
        <f>VLOOKUP(J134,PollList!A:F,5,FALSE)</f>
        <v>Cicadellidae</v>
      </c>
      <c r="I134" t="str">
        <f>VLOOKUP(J134,PollList!A:F,6,FALSE)</f>
        <v>NA</v>
      </c>
      <c r="J134" t="s">
        <v>292</v>
      </c>
      <c r="K134">
        <v>1</v>
      </c>
      <c r="M134" t="s">
        <v>264</v>
      </c>
      <c r="N134" t="str">
        <f>VLOOKUP(J134,[1]PollList!A:G,7,FALSE)</f>
        <v>herb</v>
      </c>
      <c r="P134" t="s">
        <v>105</v>
      </c>
      <c r="Q134" t="s">
        <v>113</v>
      </c>
    </row>
    <row r="135" spans="1:18">
      <c r="A135" t="s">
        <v>111</v>
      </c>
      <c r="B135" s="10">
        <v>45819</v>
      </c>
      <c r="C135" t="s">
        <v>102</v>
      </c>
      <c r="D135" t="s">
        <v>17</v>
      </c>
      <c r="E135" t="str">
        <f>VLOOKUP(J135,PollList!A:F,2,FALSE)</f>
        <v>Hymenoptera</v>
      </c>
      <c r="F135" t="str">
        <f>VLOOKUP(J135,PollList!A:F,3,FALSE)</f>
        <v>Apocrita</v>
      </c>
      <c r="G135" t="str">
        <f>VLOOKUP(J135,PollList!A:F,4,FALSE)</f>
        <v>Apoidea</v>
      </c>
      <c r="H135" t="str">
        <f>VLOOKUP(J135,PollList!A:F,5,FALSE)</f>
        <v>Apidae</v>
      </c>
      <c r="I135" t="str">
        <f>VLOOKUP(J135,PollList!A:F,6,FALSE)</f>
        <v>Apis_mellifera</v>
      </c>
      <c r="J135" t="s">
        <v>265</v>
      </c>
      <c r="K135">
        <v>17</v>
      </c>
      <c r="L135" t="s">
        <v>327</v>
      </c>
      <c r="M135" t="s">
        <v>264</v>
      </c>
      <c r="N135" t="str">
        <f>VLOOKUP(J135,[1]PollList!A:G,7,FALSE)</f>
        <v>poll</v>
      </c>
      <c r="P135" t="s">
        <v>105</v>
      </c>
      <c r="Q135" t="s">
        <v>115</v>
      </c>
    </row>
    <row r="136" spans="1:18">
      <c r="A136" t="s">
        <v>111</v>
      </c>
      <c r="B136" s="10">
        <v>45819</v>
      </c>
      <c r="C136" t="s">
        <v>102</v>
      </c>
      <c r="D136" t="s">
        <v>17</v>
      </c>
      <c r="E136" t="str">
        <f>VLOOKUP(J136,PollList!A:F,2,FALSE)</f>
        <v>Hymenoptera</v>
      </c>
      <c r="F136" t="str">
        <f>VLOOKUP(J136,PollList!A:F,3,FALSE)</f>
        <v>Apocrita</v>
      </c>
      <c r="G136" t="str">
        <f>VLOOKUP(J136,PollList!A:F,4,FALSE)</f>
        <v>Apoidea</v>
      </c>
      <c r="H136" t="str">
        <f>VLOOKUP(J136,PollList!A:F,5,FALSE)</f>
        <v>Apidae</v>
      </c>
      <c r="I136" t="str">
        <f>VLOOKUP(J136,PollList!A:F,6,FALSE)</f>
        <v>Bombus_sp</v>
      </c>
      <c r="J136" t="s">
        <v>277</v>
      </c>
      <c r="K136">
        <v>4</v>
      </c>
      <c r="L136" t="s">
        <v>327</v>
      </c>
      <c r="M136" t="s">
        <v>264</v>
      </c>
      <c r="N136" t="str">
        <f>VLOOKUP(J136,[1]PollList!A:G,7,FALSE)</f>
        <v>poll</v>
      </c>
      <c r="P136" t="s">
        <v>105</v>
      </c>
      <c r="Q136" t="s">
        <v>115</v>
      </c>
      <c r="R136" t="s">
        <v>328</v>
      </c>
    </row>
    <row r="137" spans="1:18">
      <c r="A137" t="s">
        <v>111</v>
      </c>
      <c r="B137" s="10">
        <v>45819</v>
      </c>
      <c r="C137" t="s">
        <v>102</v>
      </c>
      <c r="D137" t="s">
        <v>17</v>
      </c>
      <c r="E137" t="str">
        <f>VLOOKUP(J137,PollList!A:F,2,FALSE)</f>
        <v>Hymenoptera</v>
      </c>
      <c r="F137" t="str">
        <f>VLOOKUP(J137,PollList!A:F,3,FALSE)</f>
        <v>Aculeata</v>
      </c>
      <c r="G137" t="str">
        <f>VLOOKUP(J137,PollList!A:F,4,FALSE)</f>
        <v xml:space="preserve"> Vespoidea</v>
      </c>
      <c r="H137" t="str">
        <f>VLOOKUP(J137,PollList!A:F,5,FALSE)</f>
        <v xml:space="preserve"> Vespidae</v>
      </c>
      <c r="I137" t="str">
        <f>VLOOKUP(J137,PollList!A:F,6,FALSE)</f>
        <v>NA</v>
      </c>
      <c r="J137" t="s">
        <v>310</v>
      </c>
      <c r="K137">
        <v>2</v>
      </c>
      <c r="M137" t="s">
        <v>264</v>
      </c>
      <c r="N137" t="str">
        <f>VLOOKUP(J137,[1]PollList!A:G,7,FALSE)</f>
        <v>pred</v>
      </c>
      <c r="P137" t="s">
        <v>105</v>
      </c>
      <c r="Q137" t="s">
        <v>115</v>
      </c>
    </row>
    <row r="138" spans="1:18">
      <c r="A138" t="s">
        <v>111</v>
      </c>
      <c r="B138" s="10">
        <v>45819</v>
      </c>
      <c r="C138" t="s">
        <v>102</v>
      </c>
      <c r="D138" t="s">
        <v>17</v>
      </c>
      <c r="E138" t="str">
        <f>VLOOKUP(J138,PollList!A:F,2,FALSE)</f>
        <v>Hymenoptera</v>
      </c>
      <c r="F138" t="str">
        <f>VLOOKUP(J138,PollList!A:F,3,FALSE)</f>
        <v>Apocrita</v>
      </c>
      <c r="G138" t="str">
        <f>VLOOKUP(J138,PollList!A:F,4,FALSE)</f>
        <v>NA</v>
      </c>
      <c r="H138" t="str">
        <f>VLOOKUP(J138,PollList!A:F,5,FALSE)</f>
        <v>NA</v>
      </c>
      <c r="I138" t="str">
        <f>VLOOKUP(J138,PollList!A:F,6,FALSE)</f>
        <v>NA</v>
      </c>
      <c r="J138" t="s">
        <v>326</v>
      </c>
      <c r="K138">
        <v>1</v>
      </c>
      <c r="M138" t="s">
        <v>264</v>
      </c>
      <c r="N138" t="str">
        <f>VLOOKUP(J138,[1]PollList!A:G,7,FALSE)</f>
        <v>nppr/poll</v>
      </c>
      <c r="P138" t="s">
        <v>105</v>
      </c>
      <c r="Q138" t="s">
        <v>115</v>
      </c>
    </row>
    <row r="139" spans="1:18">
      <c r="A139" t="s">
        <v>111</v>
      </c>
      <c r="B139" s="10">
        <v>45819</v>
      </c>
      <c r="C139" t="s">
        <v>102</v>
      </c>
      <c r="D139" t="s">
        <v>17</v>
      </c>
      <c r="E139" t="str">
        <f>VLOOKUP(J139,PollList!A:F,2,FALSE)</f>
        <v>Halictidae</v>
      </c>
      <c r="F139" t="str">
        <f>VLOOKUP(J139,PollList!A:F,3,FALSE)</f>
        <v>Apocrita</v>
      </c>
      <c r="G139" t="str">
        <f>VLOOKUP(J139,PollList!A:F,4,FALSE)</f>
        <v>Apoidea</v>
      </c>
      <c r="H139" t="str">
        <f>VLOOKUP(J139,PollList!A:F,5,FALSE)</f>
        <v>NA</v>
      </c>
      <c r="I139" t="str">
        <f>VLOOKUP(J139,PollList!A:F,6,FALSE)</f>
        <v>NA</v>
      </c>
      <c r="J139" t="s">
        <v>295</v>
      </c>
      <c r="K139">
        <v>2</v>
      </c>
      <c r="M139" t="s">
        <v>264</v>
      </c>
      <c r="N139" t="str">
        <f>VLOOKUP(J139,[1]PollList!A:G,7,FALSE)</f>
        <v>poll</v>
      </c>
      <c r="P139" t="s">
        <v>105</v>
      </c>
      <c r="Q139" t="s">
        <v>115</v>
      </c>
      <c r="R139" t="s">
        <v>329</v>
      </c>
    </row>
    <row r="140" spans="1:18">
      <c r="A140" t="s">
        <v>111</v>
      </c>
      <c r="B140" s="10">
        <v>45819</v>
      </c>
      <c r="C140" t="s">
        <v>102</v>
      </c>
      <c r="D140" t="s">
        <v>17</v>
      </c>
      <c r="E140" t="str">
        <f>VLOOKUP(J140,PollList!A:F,2,FALSE)</f>
        <v>Hymenoptera</v>
      </c>
      <c r="F140" t="str">
        <f>VLOOKUP(J140,PollList!A:F,3,FALSE)</f>
        <v>NA</v>
      </c>
      <c r="G140" t="str">
        <f>VLOOKUP(J140,PollList!A:F,4,FALSE)</f>
        <v>NA</v>
      </c>
      <c r="H140" t="str">
        <f>VLOOKUP(J140,PollList!A:F,5,FALSE)</f>
        <v>Megachilidae</v>
      </c>
      <c r="I140" t="str">
        <f>VLOOKUP(J140,PollList!A:F,6,FALSE)</f>
        <v>Megachile_sp</v>
      </c>
      <c r="J140" t="s">
        <v>330</v>
      </c>
      <c r="K140">
        <v>1</v>
      </c>
      <c r="M140" t="s">
        <v>264</v>
      </c>
      <c r="N140" t="str">
        <f>VLOOKUP(J140,[1]PollList!A:G,7,FALSE)</f>
        <v>poll</v>
      </c>
      <c r="P140" t="s">
        <v>105</v>
      </c>
      <c r="Q140" t="s">
        <v>115</v>
      </c>
    </row>
    <row r="141" spans="1:18">
      <c r="A141" t="s">
        <v>111</v>
      </c>
      <c r="B141" s="10">
        <v>45819</v>
      </c>
      <c r="C141" t="s">
        <v>102</v>
      </c>
      <c r="D141" t="s">
        <v>17</v>
      </c>
      <c r="E141" t="str">
        <f>VLOOKUP(J141,PollList!A:F,2,FALSE)</f>
        <v>Lepidoptera</v>
      </c>
      <c r="F141" t="str">
        <f>VLOOKUP(J141,PollList!A:F,3,FALSE)</f>
        <v>Rhopalocera</v>
      </c>
      <c r="G141" t="str">
        <f>VLOOKUP(J141,PollList!A:F,4,FALSE)</f>
        <v>Papilionoidea</v>
      </c>
      <c r="H141" t="str">
        <f>VLOOKUP(J141,PollList!A:F,5,FALSE)</f>
        <v>Pieridae</v>
      </c>
      <c r="I141" t="str">
        <f>VLOOKUP(J141,PollList!A:F,6,FALSE)</f>
        <v>Pieris_rapae</v>
      </c>
      <c r="J141" t="s">
        <v>301</v>
      </c>
      <c r="K141">
        <v>1</v>
      </c>
      <c r="M141" t="s">
        <v>264</v>
      </c>
      <c r="N141" t="str">
        <f>VLOOKUP(J141,[1]PollList!A:G,7,FALSE)</f>
        <v>poll</v>
      </c>
      <c r="P141" t="s">
        <v>105</v>
      </c>
      <c r="Q141" t="s">
        <v>115</v>
      </c>
    </row>
    <row r="142" spans="1:18">
      <c r="A142" t="s">
        <v>111</v>
      </c>
      <c r="B142" s="10">
        <v>45819</v>
      </c>
      <c r="C142" t="s">
        <v>102</v>
      </c>
      <c r="D142" t="s">
        <v>17</v>
      </c>
      <c r="E142" t="str">
        <f>VLOOKUP(J142,PollList!A:F,2,FALSE)</f>
        <v>Lepidoptera</v>
      </c>
      <c r="F142" t="str">
        <f>VLOOKUP(J142,PollList!A:F,3,FALSE)</f>
        <v>Rhopalocera</v>
      </c>
      <c r="G142" t="str">
        <f>VLOOKUP(J142,PollList!A:F,4,FALSE)</f>
        <v>Papilionoidea</v>
      </c>
      <c r="H142" t="str">
        <f>VLOOKUP(J142,PollList!A:F,5,FALSE)</f>
        <v>Nymphalidae</v>
      </c>
      <c r="I142" t="str">
        <f>VLOOKUP(J142,PollList!A:F,6,FALSE)</f>
        <v>Danaus_plexippus</v>
      </c>
      <c r="J142" t="s">
        <v>302</v>
      </c>
      <c r="K142">
        <v>1</v>
      </c>
      <c r="M142" t="s">
        <v>264</v>
      </c>
      <c r="N142" t="str">
        <f>VLOOKUP(J142,[1]PollList!A:G,7,FALSE)</f>
        <v>poll</v>
      </c>
      <c r="P142" t="s">
        <v>105</v>
      </c>
      <c r="Q142" t="s">
        <v>115</v>
      </c>
    </row>
    <row r="143" spans="1:18">
      <c r="A143" t="s">
        <v>111</v>
      </c>
      <c r="B143" s="10">
        <v>45819</v>
      </c>
      <c r="C143" t="s">
        <v>102</v>
      </c>
      <c r="D143" t="s">
        <v>17</v>
      </c>
      <c r="E143" t="str">
        <f>VLOOKUP(J143,PollList!A:F,2,FALSE)</f>
        <v>Coleoptera</v>
      </c>
      <c r="F143" t="str">
        <f>VLOOKUP(J143,PollList!A:F,3,FALSE)</f>
        <v>Polyphaga</v>
      </c>
      <c r="G143" t="str">
        <f>VLOOKUP(J143,PollList!A:F,4,FALSE)</f>
        <v>Coccinelloidea</v>
      </c>
      <c r="H143" t="str">
        <f>VLOOKUP(J143,PollList!A:F,5,FALSE)</f>
        <v>Coccinellidae</v>
      </c>
      <c r="I143" t="str">
        <f>VLOOKUP(J143,PollList!A:F,6,FALSE)</f>
        <v>Harmonia_axyridis</v>
      </c>
      <c r="J143" t="s">
        <v>313</v>
      </c>
      <c r="K143">
        <v>1</v>
      </c>
      <c r="M143" t="s">
        <v>264</v>
      </c>
      <c r="N143" t="str">
        <f>VLOOKUP(J143,[1]PollList!A:G,7,FALSE)</f>
        <v>nppr</v>
      </c>
      <c r="P143" t="s">
        <v>105</v>
      </c>
      <c r="Q143" t="s">
        <v>115</v>
      </c>
    </row>
    <row r="144" spans="1:18">
      <c r="A144" t="s">
        <v>111</v>
      </c>
      <c r="B144" s="10">
        <v>45819</v>
      </c>
      <c r="C144" t="s">
        <v>102</v>
      </c>
      <c r="D144" t="s">
        <v>17</v>
      </c>
      <c r="E144" t="str">
        <f>VLOOKUP(J144,PollList!A:F,2,FALSE)</f>
        <v>Coleoptera</v>
      </c>
      <c r="F144" t="str">
        <f>VLOOKUP(J144,PollList!A:F,3,FALSE)</f>
        <v>Polyphaga</v>
      </c>
      <c r="G144" t="str">
        <f>VLOOKUP(J144,PollList!A:F,4,FALSE)</f>
        <v>Cerambycoidea</v>
      </c>
      <c r="H144" t="str">
        <f>VLOOKUP(J144,PollList!A:F,5,FALSE)</f>
        <v>Cerambycidae</v>
      </c>
      <c r="I144" t="str">
        <f>VLOOKUP(J144,PollList!A:F,6,FALSE)</f>
        <v>Tetraopes_tetrophthalmus</v>
      </c>
      <c r="J144" t="s">
        <v>331</v>
      </c>
      <c r="K144">
        <v>3</v>
      </c>
      <c r="M144" t="s">
        <v>264</v>
      </c>
      <c r="N144" t="str">
        <f>VLOOKUP(J144,[1]PollList!A:G,7,FALSE)</f>
        <v>herb</v>
      </c>
      <c r="P144" t="s">
        <v>105</v>
      </c>
      <c r="Q144" t="s">
        <v>115</v>
      </c>
    </row>
    <row r="145" spans="1:18">
      <c r="A145" t="s">
        <v>111</v>
      </c>
      <c r="B145" s="10">
        <v>45819</v>
      </c>
      <c r="C145" t="s">
        <v>102</v>
      </c>
      <c r="D145" t="s">
        <v>17</v>
      </c>
      <c r="E145" t="str">
        <f>VLOOKUP(J145,PollList!A:F,2,FALSE)</f>
        <v>Coleoptera</v>
      </c>
      <c r="F145" t="str">
        <f>VLOOKUP(J145,PollList!A:F,3,FALSE)</f>
        <v>NA</v>
      </c>
      <c r="G145" t="str">
        <f>VLOOKUP(J145,PollList!A:F,4,FALSE)</f>
        <v>NA</v>
      </c>
      <c r="H145" t="str">
        <f>VLOOKUP(J145,PollList!A:F,5,FALSE)</f>
        <v>NA</v>
      </c>
      <c r="I145" t="str">
        <f>VLOOKUP(J145,PollList!A:F,6,FALSE)</f>
        <v>NA</v>
      </c>
      <c r="J145" t="s">
        <v>314</v>
      </c>
      <c r="K145">
        <v>1</v>
      </c>
      <c r="M145" t="s">
        <v>264</v>
      </c>
      <c r="N145" t="str">
        <f>VLOOKUP(J145,[1]PollList!A:G,7,FALSE)</f>
        <v>omni</v>
      </c>
      <c r="P145" t="s">
        <v>105</v>
      </c>
      <c r="Q145" t="s">
        <v>115</v>
      </c>
    </row>
    <row r="146" spans="1:18">
      <c r="A146" t="s">
        <v>111</v>
      </c>
      <c r="B146" s="10">
        <v>45819</v>
      </c>
      <c r="C146" t="s">
        <v>102</v>
      </c>
      <c r="D146" t="s">
        <v>17</v>
      </c>
      <c r="E146" t="str">
        <f>VLOOKUP(J146,PollList!A:F,2,FALSE)</f>
        <v>Diptera</v>
      </c>
      <c r="F146" t="str">
        <f>VLOOKUP(J146,PollList!A:F,3,FALSE)</f>
        <v> Brachycera</v>
      </c>
      <c r="G146" t="str">
        <f>VLOOKUP(J146,PollList!A:F,4,FALSE)</f>
        <v> Muscinae</v>
      </c>
      <c r="H146" t="str">
        <f>VLOOKUP(J146,PollList!A:F,5,FALSE)</f>
        <v>Muscidae</v>
      </c>
      <c r="I146" t="str">
        <f>VLOOKUP(J146,PollList!A:F,6,FALSE)</f>
        <v>Musca domestica</v>
      </c>
      <c r="J146" t="s">
        <v>275</v>
      </c>
      <c r="K146">
        <v>3</v>
      </c>
      <c r="M146" t="s">
        <v>264</v>
      </c>
      <c r="N146" t="str">
        <f>VLOOKUP(J146,[1]PollList!A:G,7,FALSE)</f>
        <v>poll</v>
      </c>
      <c r="P146" t="s">
        <v>105</v>
      </c>
      <c r="Q146" t="s">
        <v>115</v>
      </c>
    </row>
    <row r="147" spans="1:18">
      <c r="A147" t="s">
        <v>111</v>
      </c>
      <c r="B147" s="10">
        <v>45819</v>
      </c>
      <c r="C147" t="s">
        <v>102</v>
      </c>
      <c r="D147" t="s">
        <v>17</v>
      </c>
      <c r="E147" t="str">
        <f>VLOOKUP(J147,PollList!A:F,2,FALSE)</f>
        <v>Diptera</v>
      </c>
      <c r="F147" t="str">
        <f>VLOOKUP(J147,PollList!A:F,3,FALSE)</f>
        <v>Brachycera</v>
      </c>
      <c r="G147" t="str">
        <f>VLOOKUP(J147,PollList!A:F,4,FALSE)</f>
        <v>Syrphoidea</v>
      </c>
      <c r="H147" t="str">
        <f>VLOOKUP(J147,PollList!A:F,5,FALSE)</f>
        <v>Syrphidae</v>
      </c>
      <c r="I147" t="str">
        <f>VLOOKUP(J147,PollList!A:F,6,FALSE)</f>
        <v>Syritta_pipiens</v>
      </c>
      <c r="J147" t="s">
        <v>288</v>
      </c>
      <c r="K147">
        <v>14</v>
      </c>
      <c r="M147" t="s">
        <v>264</v>
      </c>
      <c r="N147" t="str">
        <f>VLOOKUP(J147,[1]PollList!A:G,7,FALSE)</f>
        <v>poll</v>
      </c>
      <c r="P147" t="s">
        <v>105</v>
      </c>
      <c r="Q147" t="s">
        <v>115</v>
      </c>
    </row>
    <row r="148" spans="1:18">
      <c r="A148" t="s">
        <v>111</v>
      </c>
      <c r="B148" s="10">
        <v>45819</v>
      </c>
      <c r="C148" t="s">
        <v>102</v>
      </c>
      <c r="D148" t="s">
        <v>17</v>
      </c>
      <c r="E148" t="str">
        <f>VLOOKUP(J148,PollList!A:F,2,FALSE)</f>
        <v>Odonata</v>
      </c>
      <c r="F148" t="str">
        <f>VLOOKUP(J148,PollList!A:F,3,FALSE)</f>
        <v>Epiprocta</v>
      </c>
      <c r="G148" t="str">
        <f>VLOOKUP(J148,PollList!A:F,4,FALSE)</f>
        <v>NA</v>
      </c>
      <c r="H148" t="str">
        <f>VLOOKUP(J148,PollList!A:F,5,FALSE)</f>
        <v>NA</v>
      </c>
      <c r="I148" t="str">
        <f>VLOOKUP(J148,PollList!A:F,6,FALSE)</f>
        <v>NA</v>
      </c>
      <c r="J148" t="s">
        <v>317</v>
      </c>
      <c r="K148">
        <v>2</v>
      </c>
      <c r="M148" t="s">
        <v>264</v>
      </c>
      <c r="N148" t="str">
        <f>VLOOKUP(J148,[1]PollList!A:G,7,FALSE)</f>
        <v>pred</v>
      </c>
      <c r="P148" t="s">
        <v>105</v>
      </c>
      <c r="Q148" t="s">
        <v>115</v>
      </c>
      <c r="R148" t="s">
        <v>332</v>
      </c>
    </row>
    <row r="149" spans="1:18">
      <c r="A149" t="s">
        <v>111</v>
      </c>
      <c r="B149" s="10">
        <v>45819</v>
      </c>
      <c r="C149" t="s">
        <v>102</v>
      </c>
      <c r="D149" t="s">
        <v>17</v>
      </c>
      <c r="E149" t="str">
        <f>VLOOKUP(J149,PollList!A:F,2,FALSE)</f>
        <v>Diptera</v>
      </c>
      <c r="F149" t="str">
        <f>VLOOKUP(J149,PollList!A:F,3,FALSE)</f>
        <v>NA</v>
      </c>
      <c r="G149" t="str">
        <f>VLOOKUP(J149,PollList!A:F,4,FALSE)</f>
        <v>NA</v>
      </c>
      <c r="H149" t="str">
        <f>VLOOKUP(J149,PollList!A:F,5,FALSE)</f>
        <v>NA</v>
      </c>
      <c r="I149" t="str">
        <f>VLOOKUP(J149,PollList!A:F,6,FALSE)</f>
        <v>NA</v>
      </c>
      <c r="J149" t="s">
        <v>273</v>
      </c>
      <c r="K149">
        <v>8</v>
      </c>
      <c r="M149" t="s">
        <v>264</v>
      </c>
      <c r="N149" t="str">
        <f>VLOOKUP(J149,[1]PollList!A:G,7,FALSE)</f>
        <v>omni</v>
      </c>
      <c r="P149" t="s">
        <v>105</v>
      </c>
      <c r="Q149" t="s">
        <v>115</v>
      </c>
      <c r="R149" t="s">
        <v>333</v>
      </c>
    </row>
    <row r="150" spans="1:18">
      <c r="A150" t="s">
        <v>111</v>
      </c>
      <c r="B150" s="10">
        <v>45819</v>
      </c>
      <c r="C150" t="s">
        <v>102</v>
      </c>
      <c r="D150" t="s">
        <v>17</v>
      </c>
      <c r="E150" t="str">
        <f>VLOOKUP(J150,PollList!A:F,2,FALSE)</f>
        <v>Diptera</v>
      </c>
      <c r="F150" t="str">
        <f>VLOOKUP(J150,PollList!A:F,3,FALSE)</f>
        <v>Brachycera</v>
      </c>
      <c r="G150" t="str">
        <f>VLOOKUP(J150,PollList!A:F,4,FALSE)</f>
        <v>Syrphoidea</v>
      </c>
      <c r="H150" t="str">
        <f>VLOOKUP(J150,PollList!A:F,5,FALSE)</f>
        <v>Syrphidae</v>
      </c>
      <c r="I150" t="str">
        <f>VLOOKUP(J150,PollList!A:F,6,FALSE)</f>
        <v>Eristalis_sp</v>
      </c>
      <c r="J150" t="s">
        <v>304</v>
      </c>
      <c r="K150">
        <v>3</v>
      </c>
      <c r="M150" t="s">
        <v>264</v>
      </c>
      <c r="N150" t="str">
        <f>VLOOKUP(J150,[1]PollList!A:G,7,FALSE)</f>
        <v>poll</v>
      </c>
      <c r="P150" t="s">
        <v>105</v>
      </c>
      <c r="Q150" t="s">
        <v>115</v>
      </c>
    </row>
    <row r="151" spans="1:18">
      <c r="A151" t="s">
        <v>111</v>
      </c>
      <c r="B151" s="10">
        <v>45819</v>
      </c>
      <c r="C151" t="s">
        <v>102</v>
      </c>
      <c r="D151" t="s">
        <v>17</v>
      </c>
      <c r="E151" t="str">
        <f>VLOOKUP(J151,PollList!A:F,2,FALSE)</f>
        <v>Hemiptera</v>
      </c>
      <c r="F151" t="str">
        <f>VLOOKUP(J151,PollList!A:F,3,FALSE)</f>
        <v>Auchenorrhyncha</v>
      </c>
      <c r="G151" t="str">
        <f>VLOOKUP(J151,PollList!A:F,4,FALSE)</f>
        <v>Fulgoroidea</v>
      </c>
      <c r="H151" t="str">
        <f>VLOOKUP(J151,PollList!A:F,5,FALSE)</f>
        <v>Fulgoridae</v>
      </c>
      <c r="I151" t="str">
        <f>VLOOKUP(J151,PollList!A:F,6,FALSE)</f>
        <v>Lycorma_delicatula</v>
      </c>
      <c r="J151" t="s">
        <v>293</v>
      </c>
      <c r="K151">
        <v>5</v>
      </c>
      <c r="M151" t="s">
        <v>264</v>
      </c>
      <c r="N151" t="str">
        <f>VLOOKUP(J151,[1]PollList!A:G,7,FALSE)</f>
        <v>herb</v>
      </c>
      <c r="P151" t="s">
        <v>105</v>
      </c>
      <c r="Q151" t="s">
        <v>115</v>
      </c>
      <c r="R151" t="s">
        <v>334</v>
      </c>
    </row>
    <row r="152" spans="1:18">
      <c r="A152" t="s">
        <v>111</v>
      </c>
      <c r="B152" s="10">
        <v>45819</v>
      </c>
      <c r="C152" t="s">
        <v>102</v>
      </c>
      <c r="D152" t="s">
        <v>17</v>
      </c>
      <c r="E152" t="str">
        <f>VLOOKUP(J152,PollList!A:F,2,FALSE)</f>
        <v>Orthoptera</v>
      </c>
      <c r="F152" t="str">
        <f>VLOOKUP(J152,PollList!A:F,3,FALSE)</f>
        <v>Ensifera</v>
      </c>
      <c r="G152" t="str">
        <f>VLOOKUP(J152,PollList!A:F,4,FALSE)</f>
        <v>Grylloidea</v>
      </c>
      <c r="H152" t="str">
        <f>VLOOKUP(J152,PollList!A:F,5,FALSE)</f>
        <v>NA</v>
      </c>
      <c r="I152" t="str">
        <f>VLOOKUP(J152,PollList!A:F,6,FALSE)</f>
        <v>NA</v>
      </c>
      <c r="J152" t="s">
        <v>335</v>
      </c>
      <c r="K152">
        <v>1</v>
      </c>
      <c r="M152" t="s">
        <v>264</v>
      </c>
      <c r="N152" t="str">
        <f>VLOOKUP(J152,[1]PollList!A:G,7,FALSE)</f>
        <v>omni</v>
      </c>
      <c r="P152" t="s">
        <v>105</v>
      </c>
      <c r="Q152" t="s">
        <v>115</v>
      </c>
    </row>
    <row r="153" spans="1:18">
      <c r="A153" t="s">
        <v>111</v>
      </c>
      <c r="B153" s="10">
        <v>45819</v>
      </c>
      <c r="C153" t="s">
        <v>102</v>
      </c>
      <c r="D153" t="s">
        <v>17</v>
      </c>
      <c r="E153" t="str">
        <f>VLOOKUP(J153,PollList!A:F,2,FALSE)</f>
        <v>Hemiptera</v>
      </c>
      <c r="F153" t="str">
        <f>VLOOKUP(J153,PollList!A:F,3,FALSE)</f>
        <v>Heteroptera</v>
      </c>
      <c r="G153" t="str">
        <f>VLOOKUP(J153,PollList!A:F,4,FALSE)</f>
        <v>Lygaeoidea</v>
      </c>
      <c r="H153" t="str">
        <f>VLOOKUP(J153,PollList!A:F,5,FALSE)</f>
        <v>Lygaeidae</v>
      </c>
      <c r="I153" t="str">
        <f>VLOOKUP(J153,PollList!A:F,6,FALSE)</f>
        <v>Lygaeus_turcicus</v>
      </c>
      <c r="J153" t="s">
        <v>276</v>
      </c>
      <c r="K153">
        <v>1</v>
      </c>
      <c r="M153" t="s">
        <v>264</v>
      </c>
      <c r="N153" t="str">
        <f>VLOOKUP(J153,[1]PollList!A:G,7,FALSE)</f>
        <v>herb?</v>
      </c>
      <c r="P153" t="s">
        <v>105</v>
      </c>
      <c r="Q153" t="s">
        <v>115</v>
      </c>
    </row>
    <row r="154" spans="1:18">
      <c r="A154" t="s">
        <v>111</v>
      </c>
      <c r="B154" s="10">
        <v>45819</v>
      </c>
      <c r="C154" t="s">
        <v>102</v>
      </c>
      <c r="D154" t="s">
        <v>17</v>
      </c>
      <c r="E154" t="str">
        <f>VLOOKUP(J154,PollList!A:F,2,FALSE)</f>
        <v>Hymenoptera</v>
      </c>
      <c r="F154" t="str">
        <f>VLOOKUP(J154,PollList!A:F,3,FALSE)</f>
        <v>Apocrita</v>
      </c>
      <c r="G154" t="str">
        <f>VLOOKUP(J154,PollList!A:F,4,FALSE)</f>
        <v>Apoidea</v>
      </c>
      <c r="H154" t="str">
        <f>VLOOKUP(J154,PollList!A:F,5,FALSE)</f>
        <v>Apidae</v>
      </c>
      <c r="I154" t="str">
        <f>VLOOKUP(J154,PollList!A:F,6,FALSE)</f>
        <v>Apis_mellifera</v>
      </c>
      <c r="J154" t="s">
        <v>265</v>
      </c>
      <c r="K154">
        <v>13</v>
      </c>
      <c r="M154" t="s">
        <v>264</v>
      </c>
      <c r="N154" t="str">
        <f>VLOOKUP(J154,[1]PollList!A:G,7,FALSE)</f>
        <v>poll</v>
      </c>
      <c r="P154" t="s">
        <v>105</v>
      </c>
      <c r="Q154" t="s">
        <v>115</v>
      </c>
    </row>
    <row r="155" spans="1:18">
      <c r="A155" t="s">
        <v>111</v>
      </c>
      <c r="B155" s="10">
        <v>45819</v>
      </c>
      <c r="C155" t="s">
        <v>102</v>
      </c>
      <c r="D155" t="s">
        <v>17</v>
      </c>
      <c r="E155" t="str">
        <f>VLOOKUP(J155,PollList!A:F,2,FALSE)</f>
        <v>Hymenoptera</v>
      </c>
      <c r="F155" t="str">
        <f>VLOOKUP(J155,PollList!A:F,3,FALSE)</f>
        <v>Apocrita</v>
      </c>
      <c r="G155" t="str">
        <f>VLOOKUP(J155,PollList!A:F,4,FALSE)</f>
        <v>Vespoidea</v>
      </c>
      <c r="H155" t="str">
        <f>VLOOKUP(J155,PollList!A:F,5,FALSE)</f>
        <v>Vespidae</v>
      </c>
      <c r="I155" t="str">
        <f>VLOOKUP(J155,PollList!A:F,6,FALSE)</f>
        <v>Polistes_dominula</v>
      </c>
      <c r="J155" t="s">
        <v>268</v>
      </c>
      <c r="K155">
        <v>1</v>
      </c>
      <c r="M155" t="s">
        <v>264</v>
      </c>
      <c r="N155" t="str">
        <f>VLOOKUP(J155,[1]PollList!A:G,7,FALSE)</f>
        <v>omni</v>
      </c>
      <c r="P155" t="s">
        <v>105</v>
      </c>
      <c r="Q155" t="s">
        <v>115</v>
      </c>
    </row>
    <row r="156" spans="1:18">
      <c r="A156" t="s">
        <v>111</v>
      </c>
      <c r="B156" s="10">
        <v>45819</v>
      </c>
      <c r="C156" t="s">
        <v>102</v>
      </c>
      <c r="D156" t="s">
        <v>20</v>
      </c>
      <c r="E156" t="str">
        <f>VLOOKUP(J156,PollList!A:F,2,FALSE)</f>
        <v>Hymenoptera</v>
      </c>
      <c r="F156" t="str">
        <f>VLOOKUP(J156,PollList!A:F,3,FALSE)</f>
        <v>Apocrita</v>
      </c>
      <c r="G156" t="str">
        <f>VLOOKUP(J156,PollList!A:F,4,FALSE)</f>
        <v>Apoidea</v>
      </c>
      <c r="H156" t="str">
        <f>VLOOKUP(J156,PollList!A:F,5,FALSE)</f>
        <v>Apidae</v>
      </c>
      <c r="I156" t="str">
        <f>VLOOKUP(J156,PollList!A:F,6,FALSE)</f>
        <v>Apis_mellifera</v>
      </c>
      <c r="J156" t="s">
        <v>265</v>
      </c>
      <c r="K156">
        <v>76</v>
      </c>
      <c r="L156" s="12" t="s">
        <v>336</v>
      </c>
      <c r="M156" t="s">
        <v>264</v>
      </c>
      <c r="N156" t="str">
        <f>VLOOKUP(J156,[1]PollList!A:G,7,FALSE)</f>
        <v>poll</v>
      </c>
      <c r="P156" t="s">
        <v>105</v>
      </c>
      <c r="Q156" t="s">
        <v>115</v>
      </c>
    </row>
    <row r="157" spans="1:18">
      <c r="A157" t="s">
        <v>111</v>
      </c>
      <c r="B157" s="10">
        <v>45819</v>
      </c>
      <c r="C157" t="s">
        <v>102</v>
      </c>
      <c r="D157" t="s">
        <v>20</v>
      </c>
      <c r="E157" t="str">
        <f>VLOOKUP(J157,PollList!A:F,2,FALSE)</f>
        <v>Hymenoptera</v>
      </c>
      <c r="F157" t="str">
        <f>VLOOKUP(J157,PollList!A:F,3,FALSE)</f>
        <v>NA</v>
      </c>
      <c r="G157" t="str">
        <f>VLOOKUP(J157,PollList!A:F,4,FALSE)</f>
        <v>NA</v>
      </c>
      <c r="H157" t="str">
        <f>VLOOKUP(J157,PollList!A:F,5,FALSE)</f>
        <v>Megachilidae</v>
      </c>
      <c r="I157" t="str">
        <f>VLOOKUP(J157,PollList!A:F,6,FALSE)</f>
        <v>Megachile_sp</v>
      </c>
      <c r="J157" t="s">
        <v>330</v>
      </c>
      <c r="K157">
        <v>1</v>
      </c>
      <c r="M157" t="s">
        <v>264</v>
      </c>
      <c r="N157" t="str">
        <f>VLOOKUP(J157,[1]PollList!A:G,7,FALSE)</f>
        <v>poll</v>
      </c>
      <c r="P157" t="s">
        <v>105</v>
      </c>
      <c r="Q157" t="s">
        <v>115</v>
      </c>
    </row>
    <row r="158" spans="1:18">
      <c r="A158" t="s">
        <v>111</v>
      </c>
      <c r="B158" s="10">
        <v>45819</v>
      </c>
      <c r="C158" t="s">
        <v>102</v>
      </c>
      <c r="D158" t="s">
        <v>20</v>
      </c>
      <c r="E158" t="str">
        <f>VLOOKUP(J158,PollList!A:F,2,FALSE)</f>
        <v>Hymenoptera</v>
      </c>
      <c r="F158" t="str">
        <f>VLOOKUP(J158,PollList!A:F,3,FALSE)</f>
        <v>Apocrita</v>
      </c>
      <c r="G158" t="str">
        <f>VLOOKUP(J158,PollList!A:F,4,FALSE)</f>
        <v>Apoidea</v>
      </c>
      <c r="H158" t="str">
        <f>VLOOKUP(J158,PollList!A:F,5,FALSE)</f>
        <v>Apidae</v>
      </c>
      <c r="I158" t="str">
        <f>VLOOKUP(J158,PollList!A:F,6,FALSE)</f>
        <v>Bombus_griseocollis</v>
      </c>
      <c r="J158" t="s">
        <v>337</v>
      </c>
      <c r="K158">
        <v>2</v>
      </c>
      <c r="L158" t="s">
        <v>336</v>
      </c>
      <c r="M158" t="s">
        <v>264</v>
      </c>
      <c r="N158" t="str">
        <f>VLOOKUP(J158,[1]PollList!A:G,7,FALSE)</f>
        <v>poll</v>
      </c>
      <c r="P158" t="s">
        <v>105</v>
      </c>
      <c r="Q158" t="s">
        <v>115</v>
      </c>
    </row>
    <row r="159" spans="1:18">
      <c r="A159" t="s">
        <v>111</v>
      </c>
      <c r="B159" s="10">
        <v>45819</v>
      </c>
      <c r="C159" t="s">
        <v>102</v>
      </c>
      <c r="D159" t="s">
        <v>20</v>
      </c>
      <c r="E159" t="str">
        <f>VLOOKUP(J159,PollList!A:F,2,FALSE)</f>
        <v>Hymenoptera</v>
      </c>
      <c r="F159" t="str">
        <f>VLOOKUP(J159,PollList!A:F,3,FALSE)</f>
        <v>Apocrita</v>
      </c>
      <c r="G159" t="str">
        <f>VLOOKUP(J159,PollList!A:F,4,FALSE)</f>
        <v>Apoidea</v>
      </c>
      <c r="H159" t="str">
        <f>VLOOKUP(J159,PollList!A:F,5,FALSE)</f>
        <v>Apidae</v>
      </c>
      <c r="I159" t="str">
        <f>VLOOKUP(J159,PollList!A:F,6,FALSE)</f>
        <v>Bombus_sp</v>
      </c>
      <c r="J159" t="s">
        <v>277</v>
      </c>
      <c r="K159">
        <v>5</v>
      </c>
      <c r="L159" t="s">
        <v>336</v>
      </c>
      <c r="M159" t="s">
        <v>264</v>
      </c>
      <c r="N159" t="str">
        <f>VLOOKUP(J159,[1]PollList!A:G,7,FALSE)</f>
        <v>poll</v>
      </c>
      <c r="P159" t="s">
        <v>105</v>
      </c>
      <c r="Q159" t="s">
        <v>115</v>
      </c>
    </row>
    <row r="160" spans="1:18">
      <c r="A160" t="s">
        <v>111</v>
      </c>
      <c r="B160" s="10">
        <v>45819</v>
      </c>
      <c r="C160" t="s">
        <v>102</v>
      </c>
      <c r="D160" t="s">
        <v>20</v>
      </c>
      <c r="E160" t="str">
        <f>VLOOKUP(J160,PollList!A:F,2,FALSE)</f>
        <v>Lepidoptera</v>
      </c>
      <c r="F160" t="str">
        <f>VLOOKUP(J160,PollList!A:F,3,FALSE)</f>
        <v>Rhopalocera</v>
      </c>
      <c r="G160" t="str">
        <f>VLOOKUP(J160,PollList!A:F,4,FALSE)</f>
        <v>Papilionoidea</v>
      </c>
      <c r="H160" t="str">
        <f>VLOOKUP(J160,PollList!A:F,5,FALSE)</f>
        <v>Pieridae</v>
      </c>
      <c r="I160" t="str">
        <f>VLOOKUP(J160,PollList!A:F,6,FALSE)</f>
        <v>Pieris_rapae</v>
      </c>
      <c r="J160" t="s">
        <v>301</v>
      </c>
      <c r="K160">
        <v>2</v>
      </c>
      <c r="M160" t="s">
        <v>264</v>
      </c>
      <c r="N160" t="str">
        <f>VLOOKUP(J160,[1]PollList!A:G,7,FALSE)</f>
        <v>poll</v>
      </c>
      <c r="P160" t="s">
        <v>105</v>
      </c>
      <c r="Q160" t="s">
        <v>115</v>
      </c>
    </row>
    <row r="161" spans="1:18">
      <c r="A161" t="s">
        <v>111</v>
      </c>
      <c r="B161" s="10">
        <v>45819</v>
      </c>
      <c r="C161" t="s">
        <v>102</v>
      </c>
      <c r="D161" t="s">
        <v>20</v>
      </c>
      <c r="E161" t="str">
        <f>VLOOKUP(J161,PollList!A:F,2,FALSE)</f>
        <v>Lepidoptera</v>
      </c>
      <c r="F161" t="str">
        <f>VLOOKUP(J161,PollList!A:F,3,FALSE)</f>
        <v>NA</v>
      </c>
      <c r="G161" t="str">
        <f>VLOOKUP(J161,PollList!A:F,4,FALSE)</f>
        <v>NA</v>
      </c>
      <c r="H161" t="str">
        <f>VLOOKUP(J161,PollList!A:F,5,FALSE)</f>
        <v>NA</v>
      </c>
      <c r="I161" t="str">
        <f>VLOOKUP(J161,PollList!A:F,6,FALSE)</f>
        <v>NA</v>
      </c>
      <c r="J161" t="s">
        <v>270</v>
      </c>
      <c r="K161">
        <v>2</v>
      </c>
      <c r="M161" t="s">
        <v>264</v>
      </c>
      <c r="N161" t="str">
        <f>VLOOKUP(J161,[1]PollList!A:G,7,FALSE)</f>
        <v>poll</v>
      </c>
      <c r="P161" t="s">
        <v>105</v>
      </c>
      <c r="Q161" t="s">
        <v>115</v>
      </c>
    </row>
    <row r="162" spans="1:18">
      <c r="A162" t="s">
        <v>111</v>
      </c>
      <c r="B162" s="10">
        <v>45819</v>
      </c>
      <c r="C162" t="s">
        <v>102</v>
      </c>
      <c r="D162" t="s">
        <v>20</v>
      </c>
      <c r="E162" t="str">
        <f>VLOOKUP(J162,PollList!A:F,2,FALSE)</f>
        <v>Lepidoptera</v>
      </c>
      <c r="F162" t="str">
        <f>VLOOKUP(J162,PollList!A:F,3,FALSE)</f>
        <v>NA</v>
      </c>
      <c r="G162" t="str">
        <f>VLOOKUP(J162,PollList!A:F,4,FALSE)</f>
        <v>Papilionoidea</v>
      </c>
      <c r="H162" t="str">
        <f>VLOOKUP(J162,PollList!A:F,5,FALSE)</f>
        <v>Lycaenidae</v>
      </c>
      <c r="I162" t="str">
        <f>VLOOKUP(J162,PollList!A:F,6,FALSE)</f>
        <v>NA</v>
      </c>
      <c r="J162" t="s">
        <v>284</v>
      </c>
      <c r="K162">
        <v>1</v>
      </c>
      <c r="M162" t="s">
        <v>264</v>
      </c>
      <c r="N162" t="str">
        <f>VLOOKUP(J162,[1]PollList!A:G,7,FALSE)</f>
        <v>poll</v>
      </c>
      <c r="P162" t="s">
        <v>105</v>
      </c>
      <c r="Q162" t="s">
        <v>115</v>
      </c>
      <c r="R162" t="s">
        <v>338</v>
      </c>
    </row>
    <row r="163" spans="1:18">
      <c r="A163" t="s">
        <v>111</v>
      </c>
      <c r="B163" s="10">
        <v>45819</v>
      </c>
      <c r="C163" t="s">
        <v>102</v>
      </c>
      <c r="D163" t="s">
        <v>20</v>
      </c>
      <c r="E163" t="str">
        <f>VLOOKUP(J163,PollList!A:F,2,FALSE)</f>
        <v>Coleoptera</v>
      </c>
      <c r="F163" t="str">
        <f>VLOOKUP(J163,PollList!A:F,3,FALSE)</f>
        <v>Polyphaga</v>
      </c>
      <c r="G163" t="str">
        <f>VLOOKUP(J163,PollList!A:F,4,FALSE)</f>
        <v>Cerambycoidea</v>
      </c>
      <c r="H163" t="str">
        <f>VLOOKUP(J163,PollList!A:F,5,FALSE)</f>
        <v>Cerambycidae</v>
      </c>
      <c r="I163" t="str">
        <f>VLOOKUP(J163,PollList!A:F,6,FALSE)</f>
        <v>Tetraopes_tetrophthalmus</v>
      </c>
      <c r="J163" t="s">
        <v>331</v>
      </c>
      <c r="K163">
        <v>27</v>
      </c>
      <c r="M163" t="s">
        <v>264</v>
      </c>
      <c r="N163" t="str">
        <f>VLOOKUP(J163,[1]PollList!A:G,7,FALSE)</f>
        <v>herb</v>
      </c>
      <c r="P163" t="s">
        <v>105</v>
      </c>
      <c r="Q163" t="s">
        <v>115</v>
      </c>
    </row>
    <row r="164" spans="1:18">
      <c r="A164" t="s">
        <v>111</v>
      </c>
      <c r="B164" s="10">
        <v>45819</v>
      </c>
      <c r="C164" t="s">
        <v>102</v>
      </c>
      <c r="D164" t="s">
        <v>20</v>
      </c>
      <c r="E164" t="str">
        <f>VLOOKUP(J164,PollList!A:F,2,FALSE)</f>
        <v>Coleoptera</v>
      </c>
      <c r="F164" t="str">
        <f>VLOOKUP(J164,PollList!A:F,3,FALSE)</f>
        <v>Polyphaga</v>
      </c>
      <c r="G164" t="str">
        <f>VLOOKUP(J164,PollList!A:F,4,FALSE)</f>
        <v>Coccinelloidea</v>
      </c>
      <c r="H164" t="str">
        <f>VLOOKUP(J164,PollList!A:F,5,FALSE)</f>
        <v>Coccinellidae</v>
      </c>
      <c r="I164" t="str">
        <f>VLOOKUP(J164,PollList!A:F,6,FALSE)</f>
        <v>Harmonia_axyridis</v>
      </c>
      <c r="J164" t="s">
        <v>313</v>
      </c>
      <c r="K164">
        <v>4</v>
      </c>
      <c r="M164" t="s">
        <v>264</v>
      </c>
      <c r="N164" t="str">
        <f>VLOOKUP(J164,[1]PollList!A:G,7,FALSE)</f>
        <v>nppr</v>
      </c>
      <c r="P164" t="s">
        <v>105</v>
      </c>
      <c r="Q164" t="s">
        <v>115</v>
      </c>
    </row>
    <row r="165" spans="1:18">
      <c r="A165" t="s">
        <v>111</v>
      </c>
      <c r="B165" s="10">
        <v>45819</v>
      </c>
      <c r="C165" t="s">
        <v>102</v>
      </c>
      <c r="D165" t="s">
        <v>20</v>
      </c>
      <c r="E165" t="str">
        <f>VLOOKUP(J165,PollList!A:F,2,FALSE)</f>
        <v>Diptera</v>
      </c>
      <c r="F165" t="str">
        <f>VLOOKUP(J165,PollList!A:F,3,FALSE)</f>
        <v>Brachycera</v>
      </c>
      <c r="G165" t="str">
        <f>VLOOKUP(J165,PollList!A:F,4,FALSE)</f>
        <v>Syrphoidea</v>
      </c>
      <c r="H165" t="str">
        <f>VLOOKUP(J165,PollList!A:F,5,FALSE)</f>
        <v>Syrphidae</v>
      </c>
      <c r="I165" t="str">
        <f>VLOOKUP(J165,PollList!A:F,6,FALSE)</f>
        <v>Syritta_pipiens</v>
      </c>
      <c r="J165" t="s">
        <v>288</v>
      </c>
      <c r="K165">
        <v>13</v>
      </c>
      <c r="M165" t="s">
        <v>264</v>
      </c>
      <c r="N165" t="str">
        <f>VLOOKUP(J165,[1]PollList!A:G,7,FALSE)</f>
        <v>poll</v>
      </c>
      <c r="P165" t="s">
        <v>105</v>
      </c>
      <c r="Q165" t="s">
        <v>115</v>
      </c>
    </row>
    <row r="166" spans="1:18">
      <c r="A166" t="s">
        <v>111</v>
      </c>
      <c r="B166" s="10">
        <v>45819</v>
      </c>
      <c r="C166" t="s">
        <v>102</v>
      </c>
      <c r="D166" t="s">
        <v>20</v>
      </c>
      <c r="E166" t="str">
        <f>VLOOKUP(J166,PollList!A:F,2,FALSE)</f>
        <v>Diptera</v>
      </c>
      <c r="F166" t="str">
        <f>VLOOKUP(J166,PollList!A:F,3,FALSE)</f>
        <v> Brachycera</v>
      </c>
      <c r="G166" t="str">
        <f>VLOOKUP(J166,PollList!A:F,4,FALSE)</f>
        <v> Muscinae</v>
      </c>
      <c r="H166" t="str">
        <f>VLOOKUP(J166,PollList!A:F,5,FALSE)</f>
        <v>Muscidae</v>
      </c>
      <c r="I166" t="str">
        <f>VLOOKUP(J166,PollList!A:F,6,FALSE)</f>
        <v>Musca domestica</v>
      </c>
      <c r="J166" t="s">
        <v>275</v>
      </c>
      <c r="K166">
        <v>2</v>
      </c>
      <c r="M166" t="s">
        <v>264</v>
      </c>
      <c r="N166" t="str">
        <f>VLOOKUP(J166,[1]PollList!A:G,7,FALSE)</f>
        <v>poll</v>
      </c>
      <c r="P166" t="s">
        <v>105</v>
      </c>
      <c r="Q166" t="s">
        <v>115</v>
      </c>
    </row>
    <row r="167" spans="1:18">
      <c r="A167" t="s">
        <v>111</v>
      </c>
      <c r="B167" s="10">
        <v>45819</v>
      </c>
      <c r="C167" t="s">
        <v>102</v>
      </c>
      <c r="D167" t="s">
        <v>20</v>
      </c>
      <c r="E167" t="str">
        <f>VLOOKUP(J167,PollList!A:F,2,FALSE)</f>
        <v>Diptera</v>
      </c>
      <c r="F167" t="str">
        <f>VLOOKUP(J167,PollList!A:F,3,FALSE)</f>
        <v>NA</v>
      </c>
      <c r="G167" t="str">
        <f>VLOOKUP(J167,PollList!A:F,4,FALSE)</f>
        <v>NA</v>
      </c>
      <c r="H167" t="str">
        <f>VLOOKUP(J167,PollList!A:F,5,FALSE)</f>
        <v>NA</v>
      </c>
      <c r="I167" t="str">
        <f>VLOOKUP(J167,PollList!A:F,6,FALSE)</f>
        <v>NA</v>
      </c>
      <c r="J167" t="s">
        <v>273</v>
      </c>
      <c r="K167">
        <v>7</v>
      </c>
      <c r="M167" t="s">
        <v>264</v>
      </c>
      <c r="N167" t="str">
        <f>VLOOKUP(J167,[1]PollList!A:G,7,FALSE)</f>
        <v>omni</v>
      </c>
      <c r="P167" t="s">
        <v>105</v>
      </c>
      <c r="Q167" t="s">
        <v>115</v>
      </c>
    </row>
    <row r="168" spans="1:18">
      <c r="A168" t="s">
        <v>111</v>
      </c>
      <c r="B168" s="10">
        <v>45819</v>
      </c>
      <c r="C168" t="s">
        <v>102</v>
      </c>
      <c r="D168" t="s">
        <v>20</v>
      </c>
      <c r="E168" t="str">
        <f>VLOOKUP(J168,PollList!A:F,2,FALSE)</f>
        <v>Diptera</v>
      </c>
      <c r="F168" t="str">
        <f>VLOOKUP(J168,PollList!A:F,3,FALSE)</f>
        <v>Brachycera</v>
      </c>
      <c r="G168" t="str">
        <f>VLOOKUP(J168,PollList!A:F,4,FALSE)</f>
        <v>Syrphoidea</v>
      </c>
      <c r="H168" t="str">
        <f>VLOOKUP(J168,PollList!A:F,5,FALSE)</f>
        <v>Syrphidae</v>
      </c>
      <c r="I168" t="str">
        <f>VLOOKUP(J168,PollList!A:F,6,FALSE)</f>
        <v>Eristalis_sp</v>
      </c>
      <c r="J168" t="s">
        <v>304</v>
      </c>
      <c r="K168">
        <v>2</v>
      </c>
      <c r="M168" t="s">
        <v>264</v>
      </c>
      <c r="N168" t="str">
        <f>VLOOKUP(J168,[1]PollList!A:G,7,FALSE)</f>
        <v>poll</v>
      </c>
      <c r="P168" t="s">
        <v>105</v>
      </c>
      <c r="Q168" t="s">
        <v>115</v>
      </c>
    </row>
    <row r="169" spans="1:18">
      <c r="A169" t="s">
        <v>111</v>
      </c>
      <c r="B169" s="10">
        <v>45819</v>
      </c>
      <c r="C169" t="s">
        <v>102</v>
      </c>
      <c r="D169" t="s">
        <v>20</v>
      </c>
      <c r="E169" t="str">
        <f>VLOOKUP(J169,PollList!A:F,2,FALSE)</f>
        <v>Neuroptera</v>
      </c>
      <c r="F169" t="str">
        <f>VLOOKUP(J169,PollList!A:F,3,FALSE)</f>
        <v>Hemerobiiformia</v>
      </c>
      <c r="G169" t="str">
        <f>VLOOKUP(J169,PollList!A:F,4,FALSE)</f>
        <v>Chrysopoidea</v>
      </c>
      <c r="H169" t="str">
        <f>VLOOKUP(J169,PollList!A:F,5,FALSE)</f>
        <v>Chrysopidae</v>
      </c>
      <c r="I169" t="str">
        <f>VLOOKUP(J169,PollList!A:F,6,FALSE)</f>
        <v>NA</v>
      </c>
      <c r="J169" t="s">
        <v>283</v>
      </c>
      <c r="K169">
        <v>2</v>
      </c>
      <c r="M169" t="s">
        <v>264</v>
      </c>
      <c r="N169" t="str">
        <f>VLOOKUP(J169,[1]PollList!A:G,7,FALSE)</f>
        <v>nppr/poll</v>
      </c>
      <c r="P169" t="s">
        <v>105</v>
      </c>
      <c r="Q169" t="s">
        <v>115</v>
      </c>
    </row>
    <row r="170" spans="1:18">
      <c r="A170" t="s">
        <v>111</v>
      </c>
      <c r="B170" s="10">
        <v>45819</v>
      </c>
      <c r="C170" t="s">
        <v>107</v>
      </c>
      <c r="D170" t="s">
        <v>17</v>
      </c>
      <c r="E170" t="str">
        <f>VLOOKUP(J170,PollList!A:F,2,FALSE)</f>
        <v>Hymenoptera</v>
      </c>
      <c r="F170" t="str">
        <f>VLOOKUP(J170,PollList!A:F,3,FALSE)</f>
        <v>Apocrita</v>
      </c>
      <c r="G170" t="str">
        <f>VLOOKUP(J170,PollList!A:F,4,FALSE)</f>
        <v>Vespoidea</v>
      </c>
      <c r="H170" t="str">
        <f>VLOOKUP(J170,PollList!A:F,5,FALSE)</f>
        <v>Vespidae</v>
      </c>
      <c r="I170" t="str">
        <f>VLOOKUP(J170,PollList!A:F,6,FALSE)</f>
        <v>Polistes_dominula</v>
      </c>
      <c r="J170" t="s">
        <v>268</v>
      </c>
      <c r="K170">
        <v>3</v>
      </c>
      <c r="M170" t="s">
        <v>264</v>
      </c>
      <c r="N170" t="str">
        <f>VLOOKUP(J170,[1]PollList!A:G,7,FALSE)</f>
        <v>omni</v>
      </c>
      <c r="P170" t="s">
        <v>105</v>
      </c>
      <c r="Q170" t="s">
        <v>115</v>
      </c>
    </row>
    <row r="171" spans="1:18">
      <c r="A171" t="s">
        <v>111</v>
      </c>
      <c r="B171" s="10">
        <v>45819</v>
      </c>
      <c r="C171" t="s">
        <v>107</v>
      </c>
      <c r="D171" t="s">
        <v>17</v>
      </c>
      <c r="E171" t="str">
        <f>VLOOKUP(J171,PollList!A:F,2,FALSE)</f>
        <v>Hymenoptera</v>
      </c>
      <c r="F171" t="str">
        <f>VLOOKUP(J171,PollList!A:F,3,FALSE)</f>
        <v>Apocrita</v>
      </c>
      <c r="G171" t="str">
        <f>VLOOKUP(J171,PollList!A:F,4,FALSE)</f>
        <v>Apoidea</v>
      </c>
      <c r="H171" t="str">
        <f>VLOOKUP(J171,PollList!A:F,5,FALSE)</f>
        <v>NA</v>
      </c>
      <c r="I171" t="str">
        <f>VLOOKUP(J171,PollList!A:F,6,FALSE)</f>
        <v>Sceliphrini_sp</v>
      </c>
      <c r="J171" t="s">
        <v>339</v>
      </c>
      <c r="K171">
        <v>2</v>
      </c>
      <c r="M171" t="s">
        <v>264</v>
      </c>
      <c r="N171" t="str">
        <f>VLOOKUP(J171,[1]PollList!A:G,7,FALSE)</f>
        <v>pred</v>
      </c>
      <c r="P171" t="s">
        <v>105</v>
      </c>
      <c r="Q171" t="s">
        <v>115</v>
      </c>
    </row>
    <row r="172" spans="1:18">
      <c r="A172" t="s">
        <v>111</v>
      </c>
      <c r="B172" s="10">
        <v>45819</v>
      </c>
      <c r="C172" t="s">
        <v>107</v>
      </c>
      <c r="D172" t="s">
        <v>17</v>
      </c>
      <c r="E172" t="str">
        <f>VLOOKUP(J172,PollList!A:F,2,FALSE)</f>
        <v>Hymenoptera</v>
      </c>
      <c r="F172" t="str">
        <f>VLOOKUP(J172,PollList!A:F,3,FALSE)</f>
        <v>Aculeata</v>
      </c>
      <c r="G172" t="str">
        <f>VLOOKUP(J172,PollList!A:F,4,FALSE)</f>
        <v xml:space="preserve"> Vespoidea</v>
      </c>
      <c r="H172" t="str">
        <f>VLOOKUP(J172,PollList!A:F,5,FALSE)</f>
        <v xml:space="preserve"> Vespidae</v>
      </c>
      <c r="I172" t="str">
        <f>VLOOKUP(J172,PollList!A:F,6,FALSE)</f>
        <v>NA</v>
      </c>
      <c r="J172" t="s">
        <v>310</v>
      </c>
      <c r="K172">
        <v>1</v>
      </c>
      <c r="M172" t="s">
        <v>264</v>
      </c>
      <c r="N172" t="str">
        <f>VLOOKUP(J172,[1]PollList!A:G,7,FALSE)</f>
        <v>pred</v>
      </c>
      <c r="P172" t="s">
        <v>105</v>
      </c>
      <c r="Q172" t="s">
        <v>115</v>
      </c>
    </row>
    <row r="173" spans="1:18">
      <c r="A173" t="s">
        <v>111</v>
      </c>
      <c r="B173" s="10">
        <v>45819</v>
      </c>
      <c r="C173" t="s">
        <v>107</v>
      </c>
      <c r="D173" t="s">
        <v>17</v>
      </c>
      <c r="E173" t="str">
        <f>VLOOKUP(J173,PollList!A:F,2,FALSE)</f>
        <v>Hymenoptera</v>
      </c>
      <c r="F173" t="str">
        <f>VLOOKUP(J173,PollList!A:F,3,FALSE)</f>
        <v>Apocrita</v>
      </c>
      <c r="G173" t="str">
        <f>VLOOKUP(J173,PollList!A:F,4,FALSE)</f>
        <v>Apoidea</v>
      </c>
      <c r="H173" t="str">
        <f>VLOOKUP(J173,PollList!A:F,5,FALSE)</f>
        <v>Apidae</v>
      </c>
      <c r="I173" t="str">
        <f>VLOOKUP(J173,PollList!A:F,6,FALSE)</f>
        <v>Bombus_impatiens</v>
      </c>
      <c r="J173" t="s">
        <v>287</v>
      </c>
      <c r="K173">
        <v>1</v>
      </c>
      <c r="M173" t="s">
        <v>264</v>
      </c>
      <c r="N173" t="str">
        <f>VLOOKUP(J173,[1]PollList!A:G,7,FALSE)</f>
        <v>poll</v>
      </c>
      <c r="P173" t="s">
        <v>105</v>
      </c>
      <c r="Q173" t="s">
        <v>115</v>
      </c>
    </row>
    <row r="174" spans="1:18">
      <c r="A174" t="s">
        <v>111</v>
      </c>
      <c r="B174" s="10">
        <v>45819</v>
      </c>
      <c r="C174" t="s">
        <v>107</v>
      </c>
      <c r="D174" t="s">
        <v>17</v>
      </c>
      <c r="E174" t="str">
        <f>VLOOKUP(J174,PollList!A:F,2,FALSE)</f>
        <v>Hymenoptera</v>
      </c>
      <c r="F174" t="str">
        <f>VLOOKUP(J174,PollList!A:F,3,FALSE)</f>
        <v>Apocrita</v>
      </c>
      <c r="G174" t="str">
        <f>VLOOKUP(J174,PollList!A:F,4,FALSE)</f>
        <v>Apoidea</v>
      </c>
      <c r="H174" t="str">
        <f>VLOOKUP(J174,PollList!A:F,5,FALSE)</f>
        <v>Apidae</v>
      </c>
      <c r="I174" t="str">
        <f>VLOOKUP(J174,PollList!A:F,6,FALSE)</f>
        <v>Apis_mellifera</v>
      </c>
      <c r="J174" t="s">
        <v>265</v>
      </c>
      <c r="K174">
        <v>26</v>
      </c>
      <c r="L174" t="s">
        <v>340</v>
      </c>
      <c r="M174" t="s">
        <v>264</v>
      </c>
      <c r="N174" t="str">
        <f>VLOOKUP(J174,[1]PollList!A:G,7,FALSE)</f>
        <v>poll</v>
      </c>
      <c r="P174" t="s">
        <v>105</v>
      </c>
      <c r="Q174" t="s">
        <v>115</v>
      </c>
    </row>
    <row r="175" spans="1:18">
      <c r="A175" t="s">
        <v>111</v>
      </c>
      <c r="B175" s="10">
        <v>45819</v>
      </c>
      <c r="C175" t="s">
        <v>107</v>
      </c>
      <c r="D175" t="s">
        <v>17</v>
      </c>
      <c r="E175" t="str">
        <f>VLOOKUP(J175,PollList!A:F,2,FALSE)</f>
        <v>Lepidoptera</v>
      </c>
      <c r="F175" t="str">
        <f>VLOOKUP(J175,PollList!A:F,3,FALSE)</f>
        <v>Rhopalocera</v>
      </c>
      <c r="G175" t="str">
        <f>VLOOKUP(J175,PollList!A:F,4,FALSE)</f>
        <v>Papilionoidea</v>
      </c>
      <c r="H175" t="str">
        <f>VLOOKUP(J175,PollList!A:F,5,FALSE)</f>
        <v>Pieridae</v>
      </c>
      <c r="I175" t="str">
        <f>VLOOKUP(J175,PollList!A:F,6,FALSE)</f>
        <v>Pieris_rapae</v>
      </c>
      <c r="J175" t="s">
        <v>301</v>
      </c>
      <c r="K175">
        <v>2</v>
      </c>
      <c r="M175" t="s">
        <v>264</v>
      </c>
      <c r="N175" t="str">
        <f>VLOOKUP(J175,[1]PollList!A:G,7,FALSE)</f>
        <v>poll</v>
      </c>
      <c r="P175" t="s">
        <v>105</v>
      </c>
      <c r="Q175" t="s">
        <v>115</v>
      </c>
    </row>
    <row r="176" spans="1:18">
      <c r="A176" t="s">
        <v>111</v>
      </c>
      <c r="B176" s="10">
        <v>45819</v>
      </c>
      <c r="C176" t="s">
        <v>107</v>
      </c>
      <c r="D176" t="s">
        <v>17</v>
      </c>
      <c r="E176" t="str">
        <f>VLOOKUP(J176,PollList!A:F,2,FALSE)</f>
        <v>Coleoptera</v>
      </c>
      <c r="F176" t="str">
        <f>VLOOKUP(J176,PollList!A:F,3,FALSE)</f>
        <v>Polyphaga</v>
      </c>
      <c r="G176" t="str">
        <f>VLOOKUP(J176,PollList!A:F,4,FALSE)</f>
        <v>Coccinelloidea</v>
      </c>
      <c r="H176" t="str">
        <f>VLOOKUP(J176,PollList!A:F,5,FALSE)</f>
        <v>Coccinellidae</v>
      </c>
      <c r="I176" t="str">
        <f>VLOOKUP(J176,PollList!A:F,6,FALSE)</f>
        <v>Harmonia_axyridis</v>
      </c>
      <c r="J176" t="s">
        <v>313</v>
      </c>
      <c r="K176">
        <v>3</v>
      </c>
      <c r="M176" t="s">
        <v>264</v>
      </c>
      <c r="N176" t="str">
        <f>VLOOKUP(J176,[1]PollList!A:G,7,FALSE)</f>
        <v>nppr</v>
      </c>
      <c r="P176" t="s">
        <v>105</v>
      </c>
      <c r="Q176" t="s">
        <v>115</v>
      </c>
    </row>
    <row r="177" spans="1:18">
      <c r="A177" t="s">
        <v>111</v>
      </c>
      <c r="B177" s="10">
        <v>45819</v>
      </c>
      <c r="C177" t="s">
        <v>107</v>
      </c>
      <c r="D177" t="s">
        <v>17</v>
      </c>
      <c r="E177" t="str">
        <f>VLOOKUP(J177,PollList!A:F,2,FALSE)</f>
        <v>Coleoptera</v>
      </c>
      <c r="F177" t="str">
        <f>VLOOKUP(J177,PollList!A:F,3,FALSE)</f>
        <v>Polyphaga</v>
      </c>
      <c r="G177" t="str">
        <f>VLOOKUP(J177,PollList!A:F,4,FALSE)</f>
        <v>Coccinelloidea</v>
      </c>
      <c r="H177" t="str">
        <f>VLOOKUP(J177,PollList!A:F,5,FALSE)</f>
        <v>Coccinellidae</v>
      </c>
      <c r="I177" t="str">
        <f>VLOOKUP(J177,PollList!A:F,6,FALSE)</f>
        <v>NA</v>
      </c>
      <c r="J177" t="s">
        <v>271</v>
      </c>
      <c r="K177">
        <v>1</v>
      </c>
      <c r="M177" t="s">
        <v>264</v>
      </c>
      <c r="N177" t="str">
        <f>VLOOKUP(J177,[1]PollList!A:G,7,FALSE)</f>
        <v>nppr</v>
      </c>
      <c r="P177" t="s">
        <v>105</v>
      </c>
      <c r="Q177" t="s">
        <v>115</v>
      </c>
    </row>
    <row r="178" spans="1:18">
      <c r="A178" t="s">
        <v>111</v>
      </c>
      <c r="B178" s="10">
        <v>45819</v>
      </c>
      <c r="C178" t="s">
        <v>107</v>
      </c>
      <c r="D178" t="s">
        <v>17</v>
      </c>
      <c r="E178" t="str">
        <f>VLOOKUP(J178,PollList!A:F,2,FALSE)</f>
        <v>Coleoptera</v>
      </c>
      <c r="F178" t="str">
        <f>VLOOKUP(J178,PollList!A:F,3,FALSE)</f>
        <v>Polyphaga</v>
      </c>
      <c r="G178" t="str">
        <f>VLOOKUP(J178,PollList!A:F,4,FALSE)</f>
        <v>Cerambycoidea</v>
      </c>
      <c r="H178" t="str">
        <f>VLOOKUP(J178,PollList!A:F,5,FALSE)</f>
        <v>Cerambycidae</v>
      </c>
      <c r="I178" t="str">
        <f>VLOOKUP(J178,PollList!A:F,6,FALSE)</f>
        <v>Tetraopes_tetrophthalmus</v>
      </c>
      <c r="J178" t="s">
        <v>331</v>
      </c>
      <c r="K178">
        <v>4</v>
      </c>
      <c r="M178" t="s">
        <v>264</v>
      </c>
      <c r="N178" t="str">
        <f>VLOOKUP(J178,[1]PollList!A:G,7,FALSE)</f>
        <v>herb</v>
      </c>
      <c r="P178" t="s">
        <v>105</v>
      </c>
      <c r="Q178" t="s">
        <v>115</v>
      </c>
    </row>
    <row r="179" spans="1:18">
      <c r="A179" t="s">
        <v>111</v>
      </c>
      <c r="B179" s="10">
        <v>45819</v>
      </c>
      <c r="C179" t="s">
        <v>107</v>
      </c>
      <c r="D179" t="s">
        <v>17</v>
      </c>
      <c r="E179" t="str">
        <f>VLOOKUP(J179,PollList!A:F,2,FALSE)</f>
        <v>Coleoptera</v>
      </c>
      <c r="F179" t="str">
        <f>VLOOKUP(J179,PollList!A:F,3,FALSE)</f>
        <v>Polyphaga</v>
      </c>
      <c r="G179" t="str">
        <f>VLOOKUP(J179,PollList!A:F,4,FALSE)</f>
        <v>Chrysomeloidea</v>
      </c>
      <c r="H179" t="str">
        <f>VLOOKUP(J179,PollList!A:F,5,FALSE)</f>
        <v>Chrysomelidea</v>
      </c>
      <c r="I179" t="str">
        <f>VLOOKUP(J179,PollList!A:F,6,FALSE)</f>
        <v>Diabrotica_undecimpunctata</v>
      </c>
      <c r="J179" t="s">
        <v>341</v>
      </c>
      <c r="K179">
        <v>1</v>
      </c>
      <c r="M179" t="s">
        <v>264</v>
      </c>
      <c r="N179" t="str">
        <f>VLOOKUP(J179,[1]PollList!A:G,7,FALSE)</f>
        <v>herb</v>
      </c>
      <c r="P179" t="s">
        <v>105</v>
      </c>
      <c r="Q179" t="s">
        <v>115</v>
      </c>
    </row>
    <row r="180" spans="1:18">
      <c r="A180" t="s">
        <v>111</v>
      </c>
      <c r="B180" s="10">
        <v>45819</v>
      </c>
      <c r="C180" t="s">
        <v>107</v>
      </c>
      <c r="D180" t="s">
        <v>17</v>
      </c>
      <c r="E180" t="str">
        <f>VLOOKUP(J180,PollList!A:F,2,FALSE)</f>
        <v>Araneae</v>
      </c>
      <c r="F180" t="str">
        <f>VLOOKUP(J180,PollList!A:F,3,FALSE)</f>
        <v>Araneomorphae</v>
      </c>
      <c r="G180" t="str">
        <f>VLOOKUP(J180,PollList!A:F,4,FALSE)</f>
        <v>Salticoidea</v>
      </c>
      <c r="H180" t="str">
        <f>VLOOKUP(J180,PollList!A:F,5,FALSE)</f>
        <v>Salticidae</v>
      </c>
      <c r="I180" t="str">
        <f>VLOOKUP(J180,PollList!A:F,6,FALSE)</f>
        <v>Phidippus_audax</v>
      </c>
      <c r="J180" t="s">
        <v>342</v>
      </c>
      <c r="K180">
        <v>1</v>
      </c>
      <c r="M180" t="s">
        <v>264</v>
      </c>
      <c r="N180" t="str">
        <f>VLOOKUP(J180,[1]PollList!A:G,7,FALSE)</f>
        <v>pred</v>
      </c>
      <c r="P180" t="s">
        <v>105</v>
      </c>
      <c r="Q180" t="s">
        <v>115</v>
      </c>
    </row>
    <row r="181" spans="1:18">
      <c r="A181" t="s">
        <v>111</v>
      </c>
      <c r="B181" s="10">
        <v>45819</v>
      </c>
      <c r="C181" t="s">
        <v>107</v>
      </c>
      <c r="D181" t="s">
        <v>17</v>
      </c>
      <c r="E181" t="str">
        <f>VLOOKUP(J181,PollList!A:F,2,FALSE)</f>
        <v>Diptera</v>
      </c>
      <c r="F181" t="str">
        <f>VLOOKUP(J181,PollList!A:F,3,FALSE)</f>
        <v>Brachycera</v>
      </c>
      <c r="G181" t="str">
        <f>VLOOKUP(J181,PollList!A:F,4,FALSE)</f>
        <v>Syrphoidea</v>
      </c>
      <c r="H181" t="str">
        <f>VLOOKUP(J181,PollList!A:F,5,FALSE)</f>
        <v>Syrphidae</v>
      </c>
      <c r="I181" t="str">
        <f>VLOOKUP(J181,PollList!A:F,6,FALSE)</f>
        <v>Syritta_pipiens</v>
      </c>
      <c r="J181" t="s">
        <v>288</v>
      </c>
      <c r="K181">
        <v>5</v>
      </c>
      <c r="M181" t="s">
        <v>264</v>
      </c>
      <c r="N181" t="str">
        <f>VLOOKUP(J181,[1]PollList!A:G,7,FALSE)</f>
        <v>poll</v>
      </c>
      <c r="P181" t="s">
        <v>105</v>
      </c>
      <c r="Q181" t="s">
        <v>115</v>
      </c>
    </row>
    <row r="182" spans="1:18">
      <c r="A182" t="s">
        <v>111</v>
      </c>
      <c r="B182" s="10">
        <v>45819</v>
      </c>
      <c r="C182" t="s">
        <v>107</v>
      </c>
      <c r="D182" t="s">
        <v>17</v>
      </c>
      <c r="E182" t="str">
        <f>VLOOKUP(J182,PollList!A:F,2,FALSE)</f>
        <v>Diptera</v>
      </c>
      <c r="F182" t="str">
        <f>VLOOKUP(J182,PollList!A:F,3,FALSE)</f>
        <v>Brachycera</v>
      </c>
      <c r="G182" t="str">
        <f>VLOOKUP(J182,PollList!A:F,4,FALSE)</f>
        <v>Empidoidea</v>
      </c>
      <c r="H182" t="str">
        <f>VLOOKUP(J182,PollList!A:F,5,FALSE)</f>
        <v>Dolichopodidae</v>
      </c>
      <c r="I182" t="str">
        <f>VLOOKUP(J182,PollList!A:F,6,FALSE)</f>
        <v>Condylostylus_sp</v>
      </c>
      <c r="J182" t="s">
        <v>343</v>
      </c>
      <c r="K182">
        <v>3</v>
      </c>
      <c r="M182" t="s">
        <v>264</v>
      </c>
      <c r="N182" t="str">
        <f>VLOOKUP(J182,[1]PollList!A:G,7,FALSE)</f>
        <v>nppr</v>
      </c>
      <c r="P182" t="s">
        <v>105</v>
      </c>
      <c r="Q182" t="s">
        <v>115</v>
      </c>
    </row>
    <row r="183" spans="1:18">
      <c r="A183" t="s">
        <v>111</v>
      </c>
      <c r="B183" s="10">
        <v>45819</v>
      </c>
      <c r="C183" t="s">
        <v>107</v>
      </c>
      <c r="D183" t="s">
        <v>17</v>
      </c>
      <c r="E183" t="str">
        <f>VLOOKUP(J183,PollList!A:F,2,FALSE)</f>
        <v>Diptera</v>
      </c>
      <c r="F183" t="str">
        <f>VLOOKUP(J183,PollList!A:F,3,FALSE)</f>
        <v>Brachycera</v>
      </c>
      <c r="G183" t="str">
        <f>VLOOKUP(J183,PollList!A:F,4,FALSE)</f>
        <v>Syrphoidea</v>
      </c>
      <c r="H183" t="str">
        <f>VLOOKUP(J183,PollList!A:F,5,FALSE)</f>
        <v>Syrphidae</v>
      </c>
      <c r="I183" t="str">
        <f>VLOOKUP(J183,PollList!A:F,6,FALSE)</f>
        <v>Eristalis_sp</v>
      </c>
      <c r="J183" t="s">
        <v>304</v>
      </c>
      <c r="K183">
        <v>5</v>
      </c>
      <c r="M183" t="s">
        <v>264</v>
      </c>
      <c r="N183" t="str">
        <f>VLOOKUP(J183,[1]PollList!A:G,7,FALSE)</f>
        <v>poll</v>
      </c>
      <c r="P183" t="s">
        <v>105</v>
      </c>
      <c r="Q183" t="s">
        <v>115</v>
      </c>
    </row>
    <row r="184" spans="1:18">
      <c r="A184" t="s">
        <v>111</v>
      </c>
      <c r="B184" s="10">
        <v>45819</v>
      </c>
      <c r="C184" t="s">
        <v>107</v>
      </c>
      <c r="D184" t="s">
        <v>17</v>
      </c>
      <c r="E184" t="str">
        <f>VLOOKUP(J184,PollList!A:F,2,FALSE)</f>
        <v>Diptera</v>
      </c>
      <c r="F184" t="str">
        <f>VLOOKUP(J184,PollList!A:F,3,FALSE)</f>
        <v>NA</v>
      </c>
      <c r="G184" t="str">
        <f>VLOOKUP(J184,PollList!A:F,4,FALSE)</f>
        <v>NA</v>
      </c>
      <c r="H184" t="str">
        <f>VLOOKUP(J184,PollList!A:F,5,FALSE)</f>
        <v>NA</v>
      </c>
      <c r="I184" t="str">
        <f>VLOOKUP(J184,PollList!A:F,6,FALSE)</f>
        <v>NA</v>
      </c>
      <c r="J184" t="s">
        <v>273</v>
      </c>
      <c r="K184">
        <v>4</v>
      </c>
      <c r="M184" t="s">
        <v>264</v>
      </c>
      <c r="N184" t="str">
        <f>VLOOKUP(J184,[1]PollList!A:G,7,FALSE)</f>
        <v>omni</v>
      </c>
      <c r="P184" t="s">
        <v>105</v>
      </c>
      <c r="Q184" t="s">
        <v>115</v>
      </c>
    </row>
    <row r="185" spans="1:18">
      <c r="A185" t="s">
        <v>111</v>
      </c>
      <c r="B185" s="10">
        <v>45819</v>
      </c>
      <c r="C185" t="s">
        <v>107</v>
      </c>
      <c r="D185" t="s">
        <v>17</v>
      </c>
      <c r="E185" t="str">
        <f>VLOOKUP(J185,PollList!A:F,2,FALSE)</f>
        <v>Hemiptera</v>
      </c>
      <c r="F185" t="str">
        <f>VLOOKUP(J185,PollList!A:F,3,FALSE)</f>
        <v>Auchenorrhyncha</v>
      </c>
      <c r="G185" t="str">
        <f>VLOOKUP(J185,PollList!A:F,4,FALSE)</f>
        <v>Membracoidea</v>
      </c>
      <c r="H185" t="str">
        <f>VLOOKUP(J185,PollList!A:F,5,FALSE)</f>
        <v>Cicadellidae</v>
      </c>
      <c r="I185" t="str">
        <f>VLOOKUP(J185,PollList!A:F,6,FALSE)</f>
        <v>NA</v>
      </c>
      <c r="J185" t="s">
        <v>292</v>
      </c>
      <c r="K185">
        <v>1</v>
      </c>
      <c r="M185" t="s">
        <v>264</v>
      </c>
      <c r="N185" t="str">
        <f>VLOOKUP(J185,[1]PollList!A:G,7,FALSE)</f>
        <v>herb</v>
      </c>
      <c r="P185" t="s">
        <v>105</v>
      </c>
      <c r="Q185" t="s">
        <v>115</v>
      </c>
    </row>
    <row r="186" spans="1:18">
      <c r="A186" t="s">
        <v>111</v>
      </c>
      <c r="B186" s="10">
        <v>45819</v>
      </c>
      <c r="C186" t="s">
        <v>107</v>
      </c>
      <c r="D186" t="s">
        <v>17</v>
      </c>
      <c r="E186" t="str">
        <f>VLOOKUP(J186,PollList!A:F,2,FALSE)</f>
        <v>Hymenoptera</v>
      </c>
      <c r="F186" t="str">
        <f>VLOOKUP(J186,PollList!A:F,3,FALSE)</f>
        <v>Apocrita</v>
      </c>
      <c r="G186" t="str">
        <f>VLOOKUP(J186,PollList!A:F,4,FALSE)</f>
        <v>Apoidea</v>
      </c>
      <c r="H186" t="str">
        <f>VLOOKUP(J186,PollList!A:F,5,FALSE)</f>
        <v>Apidae</v>
      </c>
      <c r="I186" t="str">
        <f>VLOOKUP(J186,PollList!A:F,6,FALSE)</f>
        <v>Bombus_sp</v>
      </c>
      <c r="J186" t="s">
        <v>277</v>
      </c>
      <c r="K186">
        <v>1</v>
      </c>
      <c r="L186" t="s">
        <v>336</v>
      </c>
      <c r="M186" t="s">
        <v>264</v>
      </c>
      <c r="N186" t="str">
        <f>VLOOKUP(J186,[1]PollList!A:G,7,FALSE)</f>
        <v>poll</v>
      </c>
      <c r="P186" t="s">
        <v>105</v>
      </c>
      <c r="Q186" t="s">
        <v>115</v>
      </c>
    </row>
    <row r="187" spans="1:18">
      <c r="A187" t="s">
        <v>111</v>
      </c>
      <c r="B187" s="10">
        <v>45819</v>
      </c>
      <c r="C187" t="s">
        <v>107</v>
      </c>
      <c r="D187" t="s">
        <v>17</v>
      </c>
      <c r="E187" t="str">
        <f>VLOOKUP(J187,PollList!A:F,2,FALSE)</f>
        <v>Hymenoptera</v>
      </c>
      <c r="F187" t="str">
        <f>VLOOKUP(J187,PollList!A:F,3,FALSE)</f>
        <v>Apocrita</v>
      </c>
      <c r="G187" t="str">
        <f>VLOOKUP(J187,PollList!A:F,4,FALSE)</f>
        <v>Apoidea</v>
      </c>
      <c r="H187" t="str">
        <f>VLOOKUP(J187,PollList!A:F,5,FALSE)</f>
        <v>Apidae</v>
      </c>
      <c r="I187" t="str">
        <f>VLOOKUP(J187,PollList!A:F,6,FALSE)</f>
        <v>Xylocopa_virginica</v>
      </c>
      <c r="J187" t="s">
        <v>297</v>
      </c>
      <c r="K187">
        <v>3</v>
      </c>
      <c r="L187" t="s">
        <v>344</v>
      </c>
      <c r="M187" t="s">
        <v>264</v>
      </c>
      <c r="N187" t="str">
        <f>VLOOKUP(J187,[1]PollList!A:G,7,FALSE)</f>
        <v>poll</v>
      </c>
      <c r="P187" t="s">
        <v>105</v>
      </c>
      <c r="Q187" t="s">
        <v>115</v>
      </c>
      <c r="R187" t="s">
        <v>345</v>
      </c>
    </row>
    <row r="188" spans="1:18">
      <c r="A188" t="s">
        <v>111</v>
      </c>
      <c r="B188" s="10">
        <v>45819</v>
      </c>
      <c r="C188" t="s">
        <v>107</v>
      </c>
      <c r="D188" t="s">
        <v>20</v>
      </c>
      <c r="E188" t="str">
        <f>VLOOKUP(J188,PollList!A:F,2,FALSE)</f>
        <v>Hymenoptera</v>
      </c>
      <c r="F188" t="str">
        <f>VLOOKUP(J188,PollList!A:F,3,FALSE)</f>
        <v>Apocrita</v>
      </c>
      <c r="G188" t="str">
        <f>VLOOKUP(J188,PollList!A:F,4,FALSE)</f>
        <v>Apoidea</v>
      </c>
      <c r="H188" t="str">
        <f>VLOOKUP(J188,PollList!A:F,5,FALSE)</f>
        <v>Apidae</v>
      </c>
      <c r="I188" t="str">
        <f>VLOOKUP(J188,PollList!A:F,6,FALSE)</f>
        <v>Apis_mellifera</v>
      </c>
      <c r="J188" t="s">
        <v>265</v>
      </c>
      <c r="K188">
        <v>70</v>
      </c>
      <c r="L188" t="s">
        <v>346</v>
      </c>
      <c r="M188" t="s">
        <v>264</v>
      </c>
      <c r="N188" t="str">
        <f>VLOOKUP(J188,[1]PollList!A:G,7,FALSE)</f>
        <v>poll</v>
      </c>
      <c r="P188" t="s">
        <v>105</v>
      </c>
      <c r="Q188" t="s">
        <v>115</v>
      </c>
    </row>
    <row r="189" spans="1:18">
      <c r="A189" t="s">
        <v>111</v>
      </c>
      <c r="B189" s="10">
        <v>45819</v>
      </c>
      <c r="C189" t="s">
        <v>107</v>
      </c>
      <c r="D189" t="s">
        <v>20</v>
      </c>
      <c r="E189" t="str">
        <f>VLOOKUP(J189,PollList!A:F,2,FALSE)</f>
        <v>Hymenoptera</v>
      </c>
      <c r="F189" t="str">
        <f>VLOOKUP(J189,PollList!A:F,3,FALSE)</f>
        <v>Apocrita</v>
      </c>
      <c r="G189" t="str">
        <f>VLOOKUP(J189,PollList!A:F,4,FALSE)</f>
        <v>Apoidea</v>
      </c>
      <c r="H189" t="str">
        <f>VLOOKUP(J189,PollList!A:F,5,FALSE)</f>
        <v>Apidae</v>
      </c>
      <c r="I189" t="str">
        <f>VLOOKUP(J189,PollList!A:F,6,FALSE)</f>
        <v>Bombus_sp</v>
      </c>
      <c r="J189" t="s">
        <v>277</v>
      </c>
      <c r="K189">
        <v>21</v>
      </c>
      <c r="L189" t="s">
        <v>346</v>
      </c>
      <c r="M189" t="s">
        <v>264</v>
      </c>
      <c r="N189" t="str">
        <f>VLOOKUP(J189,[1]PollList!A:G,7,FALSE)</f>
        <v>poll</v>
      </c>
      <c r="P189" t="s">
        <v>105</v>
      </c>
      <c r="Q189" t="s">
        <v>115</v>
      </c>
    </row>
    <row r="190" spans="1:18">
      <c r="A190" t="s">
        <v>111</v>
      </c>
      <c r="B190" s="10">
        <v>45819</v>
      </c>
      <c r="C190" t="s">
        <v>107</v>
      </c>
      <c r="D190" t="s">
        <v>20</v>
      </c>
      <c r="E190" t="str">
        <f>VLOOKUP(J190,PollList!A:F,2,FALSE)</f>
        <v>Hymenoptera</v>
      </c>
      <c r="F190" t="str">
        <f>VLOOKUP(J190,PollList!A:F,3,FALSE)</f>
        <v>Apocrita</v>
      </c>
      <c r="G190" t="str">
        <f>VLOOKUP(J190,PollList!A:F,4,FALSE)</f>
        <v>Apoidea</v>
      </c>
      <c r="H190" t="str">
        <f>VLOOKUP(J190,PollList!A:F,5,FALSE)</f>
        <v>Apidae</v>
      </c>
      <c r="I190" t="str">
        <f>VLOOKUP(J190,PollList!A:F,6,FALSE)</f>
        <v>Bombus_impatiens</v>
      </c>
      <c r="J190" t="s">
        <v>287</v>
      </c>
      <c r="K190">
        <v>2</v>
      </c>
      <c r="M190" t="s">
        <v>264</v>
      </c>
      <c r="N190" t="str">
        <f>VLOOKUP(J190,[1]PollList!A:G,7,FALSE)</f>
        <v>poll</v>
      </c>
      <c r="P190" t="s">
        <v>105</v>
      </c>
      <c r="Q190" t="s">
        <v>115</v>
      </c>
    </row>
    <row r="191" spans="1:18">
      <c r="A191" t="s">
        <v>185</v>
      </c>
      <c r="B191" s="10">
        <v>45819</v>
      </c>
      <c r="C191" t="s">
        <v>107</v>
      </c>
      <c r="D191" t="s">
        <v>20</v>
      </c>
      <c r="E191" t="str">
        <f>VLOOKUP(J191,PollList!A:F,2,FALSE)</f>
        <v>Hymenoptera</v>
      </c>
      <c r="F191" t="str">
        <f>VLOOKUP(J191,PollList!A:F,3,FALSE)</f>
        <v>Apocrita</v>
      </c>
      <c r="G191" t="str">
        <f>VLOOKUP(J191,PollList!A:F,4,FALSE)</f>
        <v>Apoidea</v>
      </c>
      <c r="H191" t="str">
        <f>VLOOKUP(J191,PollList!A:F,5,FALSE)</f>
        <v>Apidae</v>
      </c>
      <c r="I191" t="str">
        <f>VLOOKUP(J191,PollList!A:F,6,FALSE)</f>
        <v>Ceratina_sp</v>
      </c>
      <c r="J191" t="s">
        <v>267</v>
      </c>
      <c r="K191">
        <v>4</v>
      </c>
      <c r="L191" t="s">
        <v>347</v>
      </c>
      <c r="M191" t="s">
        <v>264</v>
      </c>
      <c r="N191" t="s">
        <v>321</v>
      </c>
      <c r="P191" t="s">
        <v>115</v>
      </c>
      <c r="Q191" t="s">
        <v>113</v>
      </c>
    </row>
    <row r="192" spans="1:18">
      <c r="A192" t="s">
        <v>111</v>
      </c>
      <c r="B192" s="10">
        <v>45819</v>
      </c>
      <c r="C192" t="s">
        <v>107</v>
      </c>
      <c r="D192" t="s">
        <v>20</v>
      </c>
      <c r="E192" t="str">
        <f>VLOOKUP(J192,PollList!A:F,2,FALSE)</f>
        <v>Hymenoptera</v>
      </c>
      <c r="F192" t="str">
        <f>VLOOKUP(J192,PollList!A:F,3,FALSE)</f>
        <v>NA</v>
      </c>
      <c r="G192" t="str">
        <f>VLOOKUP(J192,PollList!A:F,4,FALSE)</f>
        <v>NA</v>
      </c>
      <c r="H192" t="str">
        <f>VLOOKUP(J192,PollList!A:F,5,FALSE)</f>
        <v>Megachilidae</v>
      </c>
      <c r="I192" t="str">
        <f>VLOOKUP(J192,PollList!A:F,6,FALSE)</f>
        <v>Megachile_sp</v>
      </c>
      <c r="J192" t="s">
        <v>330</v>
      </c>
      <c r="K192">
        <v>1</v>
      </c>
      <c r="M192" t="s">
        <v>264</v>
      </c>
      <c r="N192" t="s">
        <v>321</v>
      </c>
      <c r="P192" t="s">
        <v>115</v>
      </c>
      <c r="Q192" t="s">
        <v>113</v>
      </c>
    </row>
    <row r="193" spans="1:17">
      <c r="A193" t="s">
        <v>185</v>
      </c>
      <c r="B193" s="10">
        <v>45819</v>
      </c>
      <c r="C193" t="s">
        <v>348</v>
      </c>
      <c r="D193" t="s">
        <v>20</v>
      </c>
      <c r="E193" t="str">
        <f>VLOOKUP(J193,PollList!A:F,2,FALSE)</f>
        <v>Lepidoptera</v>
      </c>
      <c r="F193" t="str">
        <f>VLOOKUP(J193,PollList!A:F,3,FALSE)</f>
        <v>Rhopalocera</v>
      </c>
      <c r="G193" t="str">
        <f>VLOOKUP(J193,PollList!A:F,4,FALSE)</f>
        <v>Papilionoidea</v>
      </c>
      <c r="H193" t="str">
        <f>VLOOKUP(J193,PollList!A:F,5,FALSE)</f>
        <v>Pieridae</v>
      </c>
      <c r="I193" t="str">
        <f>VLOOKUP(J193,PollList!A:F,6,FALSE)</f>
        <v>Pieris_rapae</v>
      </c>
      <c r="J193" t="s">
        <v>301</v>
      </c>
      <c r="K193">
        <v>2</v>
      </c>
      <c r="M193" t="s">
        <v>264</v>
      </c>
      <c r="N193" t="s">
        <v>321</v>
      </c>
      <c r="P193" t="s">
        <v>115</v>
      </c>
      <c r="Q193" t="s">
        <v>113</v>
      </c>
    </row>
    <row r="194" spans="1:17">
      <c r="A194" t="s">
        <v>111</v>
      </c>
      <c r="B194" s="10">
        <v>45819</v>
      </c>
      <c r="C194" t="s">
        <v>107</v>
      </c>
      <c r="D194" t="s">
        <v>20</v>
      </c>
      <c r="E194" t="str">
        <f>VLOOKUP(J194,PollList!A:F,2,FALSE)</f>
        <v>Lepidoptera</v>
      </c>
      <c r="F194" t="str">
        <f>VLOOKUP(J194,PollList!A:F,3,FALSE)</f>
        <v>NA</v>
      </c>
      <c r="G194" t="str">
        <f>VLOOKUP(J194,PollList!A:F,4,FALSE)</f>
        <v>NA</v>
      </c>
      <c r="H194" t="str">
        <f>VLOOKUP(J194,PollList!A:F,5,FALSE)</f>
        <v>NA</v>
      </c>
      <c r="I194" t="str">
        <f>VLOOKUP(J194,PollList!A:F,6,FALSE)</f>
        <v>NA</v>
      </c>
      <c r="J194" t="s">
        <v>270</v>
      </c>
      <c r="K194">
        <v>1</v>
      </c>
      <c r="M194" t="s">
        <v>264</v>
      </c>
      <c r="N194" t="s">
        <v>321</v>
      </c>
      <c r="P194" t="s">
        <v>115</v>
      </c>
      <c r="Q194" t="s">
        <v>113</v>
      </c>
    </row>
    <row r="195" spans="1:17">
      <c r="A195" t="s">
        <v>111</v>
      </c>
      <c r="B195" s="10">
        <v>45819</v>
      </c>
      <c r="C195" t="s">
        <v>348</v>
      </c>
      <c r="D195" t="s">
        <v>20</v>
      </c>
      <c r="E195" t="str">
        <f>VLOOKUP(J195,PollList!A:F,2,FALSE)</f>
        <v>Lepidoptera</v>
      </c>
      <c r="F195" t="str">
        <f>VLOOKUP(J195,PollList!A:F,3,FALSE)</f>
        <v>Rhopalocera</v>
      </c>
      <c r="G195" t="str">
        <f>VLOOKUP(J195,PollList!A:F,4,FALSE)</f>
        <v>Papilionoidea</v>
      </c>
      <c r="H195" t="str">
        <f>VLOOKUP(J195,PollList!A:F,5,FALSE)</f>
        <v>Nymphalidae</v>
      </c>
      <c r="I195" t="str">
        <f>VLOOKUP(J195,PollList!A:F,6,FALSE)</f>
        <v>Danaus_plexippus</v>
      </c>
      <c r="J195" t="s">
        <v>302</v>
      </c>
      <c r="K195">
        <v>2</v>
      </c>
      <c r="M195" t="s">
        <v>349</v>
      </c>
      <c r="N195" t="s">
        <v>321</v>
      </c>
      <c r="P195" t="s">
        <v>115</v>
      </c>
      <c r="Q195" t="s">
        <v>113</v>
      </c>
    </row>
    <row r="196" spans="1:17">
      <c r="A196" t="s">
        <v>111</v>
      </c>
      <c r="B196" s="10">
        <v>45819</v>
      </c>
      <c r="C196" t="s">
        <v>107</v>
      </c>
      <c r="D196" t="s">
        <v>20</v>
      </c>
      <c r="E196" t="str">
        <f>VLOOKUP(J196,PollList!A:F,2,FALSE)</f>
        <v>Coleoptera</v>
      </c>
      <c r="F196" t="str">
        <f>VLOOKUP(J196,PollList!A:F,3,FALSE)</f>
        <v>Polyphaga</v>
      </c>
      <c r="G196" t="str">
        <f>VLOOKUP(J196,PollList!A:F,4,FALSE)</f>
        <v>Cerambycoidea</v>
      </c>
      <c r="H196" t="str">
        <f>VLOOKUP(J196,PollList!A:F,5,FALSE)</f>
        <v>Cerambycidae</v>
      </c>
      <c r="I196" t="str">
        <f>VLOOKUP(J196,PollList!A:F,6,FALSE)</f>
        <v>Tetraopes_tetrophthalmus</v>
      </c>
      <c r="J196" t="s">
        <v>331</v>
      </c>
      <c r="K196">
        <v>11</v>
      </c>
      <c r="M196" t="s">
        <v>264</v>
      </c>
      <c r="N196" t="s">
        <v>350</v>
      </c>
      <c r="P196" t="s">
        <v>115</v>
      </c>
      <c r="Q196" t="s">
        <v>113</v>
      </c>
    </row>
    <row r="197" spans="1:17">
      <c r="A197" t="s">
        <v>111</v>
      </c>
      <c r="B197" s="10">
        <v>45819</v>
      </c>
      <c r="C197" t="s">
        <v>107</v>
      </c>
      <c r="D197" t="s">
        <v>20</v>
      </c>
      <c r="E197" t="str">
        <f>VLOOKUP(J197,PollList!A:F,2,FALSE)</f>
        <v>Coleoptera</v>
      </c>
      <c r="F197" t="str">
        <f>VLOOKUP(J197,PollList!A:F,3,FALSE)</f>
        <v>Polyphaga</v>
      </c>
      <c r="G197" t="str">
        <f>VLOOKUP(J197,PollList!A:F,4,FALSE)</f>
        <v>Coccinelloidea</v>
      </c>
      <c r="H197" t="str">
        <f>VLOOKUP(J197,PollList!A:F,5,FALSE)</f>
        <v>Coccinellidae</v>
      </c>
      <c r="I197" t="str">
        <f>VLOOKUP(J197,PollList!A:F,6,FALSE)</f>
        <v>Harmonia_axyridis</v>
      </c>
      <c r="J197" t="s">
        <v>313</v>
      </c>
      <c r="K197">
        <v>2</v>
      </c>
      <c r="M197" t="s">
        <v>264</v>
      </c>
      <c r="N197" t="s">
        <v>351</v>
      </c>
      <c r="P197" t="s">
        <v>115</v>
      </c>
      <c r="Q197" t="s">
        <v>113</v>
      </c>
    </row>
    <row r="198" spans="1:17">
      <c r="A198" t="s">
        <v>111</v>
      </c>
      <c r="B198" s="10">
        <v>45819</v>
      </c>
      <c r="C198" t="s">
        <v>107</v>
      </c>
      <c r="D198" t="s">
        <v>20</v>
      </c>
      <c r="E198" t="str">
        <f>VLOOKUP(J198,PollList!A:F,2,FALSE)</f>
        <v>Araneae</v>
      </c>
      <c r="F198" t="str">
        <f>VLOOKUP(J198,PollList!A:F,3,FALSE)</f>
        <v>Opisthothelae</v>
      </c>
      <c r="G198" t="str">
        <f>VLOOKUP(J198,PollList!A:F,4,FALSE)</f>
        <v>NA</v>
      </c>
      <c r="H198" t="str">
        <f>VLOOKUP(J198,PollList!A:F,5,FALSE)</f>
        <v>Salticidae</v>
      </c>
      <c r="I198" t="str">
        <f>VLOOKUP(J198,PollList!A:F,6,FALSE)</f>
        <v>NA</v>
      </c>
      <c r="J198" t="s">
        <v>305</v>
      </c>
      <c r="K198">
        <v>1</v>
      </c>
      <c r="M198" t="s">
        <v>264</v>
      </c>
      <c r="N198" t="s">
        <v>323</v>
      </c>
      <c r="P198" t="s">
        <v>115</v>
      </c>
      <c r="Q198" t="s">
        <v>113</v>
      </c>
    </row>
    <row r="199" spans="1:17">
      <c r="A199" t="s">
        <v>111</v>
      </c>
      <c r="B199" s="10">
        <v>45819</v>
      </c>
      <c r="C199" t="s">
        <v>107</v>
      </c>
      <c r="D199" t="s">
        <v>20</v>
      </c>
      <c r="E199" t="str">
        <f>VLOOKUP(J199,PollList!A:F,2,FALSE)</f>
        <v>Diptera</v>
      </c>
      <c r="F199" t="str">
        <f>VLOOKUP(J199,PollList!A:F,3,FALSE)</f>
        <v>Brachycera</v>
      </c>
      <c r="G199" t="str">
        <f>VLOOKUP(J199,PollList!A:F,4,FALSE)</f>
        <v>Syrphoidea</v>
      </c>
      <c r="H199" t="str">
        <f>VLOOKUP(J199,PollList!A:F,5,FALSE)</f>
        <v>Syrphidae</v>
      </c>
      <c r="I199" t="str">
        <f>VLOOKUP(J199,PollList!A:F,6,FALSE)</f>
        <v>Eristalis_sp</v>
      </c>
      <c r="J199" t="s">
        <v>304</v>
      </c>
      <c r="K199">
        <v>2</v>
      </c>
      <c r="M199" t="s">
        <v>264</v>
      </c>
      <c r="N199" t="s">
        <v>321</v>
      </c>
      <c r="P199" t="s">
        <v>115</v>
      </c>
      <c r="Q199" t="s">
        <v>113</v>
      </c>
    </row>
    <row r="200" spans="1:17">
      <c r="A200" t="s">
        <v>111</v>
      </c>
      <c r="B200" s="10">
        <v>45819</v>
      </c>
      <c r="C200" t="s">
        <v>107</v>
      </c>
      <c r="D200" t="s">
        <v>20</v>
      </c>
      <c r="E200" t="str">
        <f>VLOOKUP(J200,PollList!A:F,2,FALSE)</f>
        <v>Diptera</v>
      </c>
      <c r="F200" t="str">
        <f>VLOOKUP(J200,PollList!A:F,3,FALSE)</f>
        <v>Brachycera</v>
      </c>
      <c r="G200" t="str">
        <f>VLOOKUP(J200,PollList!A:F,4,FALSE)</f>
        <v>Syrphoidea</v>
      </c>
      <c r="H200" t="str">
        <f>VLOOKUP(J200,PollList!A:F,5,FALSE)</f>
        <v>Syrphidae</v>
      </c>
      <c r="I200" t="str">
        <f>VLOOKUP(J200,PollList!A:F,6,FALSE)</f>
        <v>Syritta_pipiens</v>
      </c>
      <c r="J200" t="s">
        <v>288</v>
      </c>
      <c r="K200">
        <v>4</v>
      </c>
      <c r="M200" t="s">
        <v>264</v>
      </c>
      <c r="N200" t="s">
        <v>321</v>
      </c>
      <c r="P200" t="s">
        <v>115</v>
      </c>
      <c r="Q200" t="s">
        <v>113</v>
      </c>
    </row>
    <row r="201" spans="1:17">
      <c r="A201" t="s">
        <v>111</v>
      </c>
      <c r="B201" s="10">
        <v>45819</v>
      </c>
      <c r="C201" t="s">
        <v>107</v>
      </c>
      <c r="D201" t="s">
        <v>20</v>
      </c>
      <c r="E201" t="str">
        <f>VLOOKUP(J201,PollList!A:F,2,FALSE)</f>
        <v>Diptera</v>
      </c>
      <c r="F201" t="str">
        <f>VLOOKUP(J201,PollList!A:F,3,FALSE)</f>
        <v> Brachycera</v>
      </c>
      <c r="G201" t="str">
        <f>VLOOKUP(J201,PollList!A:F,4,FALSE)</f>
        <v> Muscinae</v>
      </c>
      <c r="H201" t="str">
        <f>VLOOKUP(J201,PollList!A:F,5,FALSE)</f>
        <v>Muscidae</v>
      </c>
      <c r="I201" t="str">
        <f>VLOOKUP(J201,PollList!A:F,6,FALSE)</f>
        <v>Musca domestica</v>
      </c>
      <c r="J201" t="s">
        <v>275</v>
      </c>
      <c r="K201">
        <v>1</v>
      </c>
      <c r="M201" t="s">
        <v>264</v>
      </c>
      <c r="N201" t="s">
        <v>321</v>
      </c>
      <c r="P201" t="s">
        <v>115</v>
      </c>
      <c r="Q201" t="s">
        <v>113</v>
      </c>
    </row>
    <row r="202" spans="1:17">
      <c r="A202" t="s">
        <v>111</v>
      </c>
      <c r="B202" s="10">
        <v>45819</v>
      </c>
      <c r="C202" t="s">
        <v>107</v>
      </c>
      <c r="D202" t="s">
        <v>20</v>
      </c>
      <c r="E202" t="str">
        <f>VLOOKUP(J202,PollList!A:F,2,FALSE)</f>
        <v>Diptera</v>
      </c>
      <c r="F202" t="str">
        <f>VLOOKUP(J202,PollList!A:F,3,FALSE)</f>
        <v>NA</v>
      </c>
      <c r="G202" t="str">
        <f>VLOOKUP(J202,PollList!A:F,4,FALSE)</f>
        <v>Oestroidea</v>
      </c>
      <c r="H202" t="str">
        <f>VLOOKUP(J202,PollList!A:F,5,FALSE)</f>
        <v>Calliphoridae</v>
      </c>
      <c r="I202" t="str">
        <f>VLOOKUP(J202,PollList!A:F,6,FALSE)</f>
        <v>Lucilia_sericata</v>
      </c>
      <c r="J202" t="s">
        <v>315</v>
      </c>
      <c r="K202">
        <v>1</v>
      </c>
      <c r="M202" t="s">
        <v>264</v>
      </c>
      <c r="N202" t="s">
        <v>352</v>
      </c>
      <c r="P202" t="s">
        <v>115</v>
      </c>
      <c r="Q202" t="s">
        <v>113</v>
      </c>
    </row>
    <row r="203" spans="1:17">
      <c r="A203" t="s">
        <v>111</v>
      </c>
      <c r="B203" s="10">
        <v>45819</v>
      </c>
      <c r="C203" t="s">
        <v>107</v>
      </c>
      <c r="D203" t="s">
        <v>20</v>
      </c>
      <c r="E203" t="str">
        <f>VLOOKUP(J203,PollList!A:F,2,FALSE)</f>
        <v>Orthoptera</v>
      </c>
      <c r="F203" t="str">
        <f>VLOOKUP(J203,PollList!A:F,3,FALSE)</f>
        <v>Ensifera</v>
      </c>
      <c r="G203" t="str">
        <f>VLOOKUP(J203,PollList!A:F,4,FALSE)</f>
        <v>Grylloidea</v>
      </c>
      <c r="H203" t="str">
        <f>VLOOKUP(J203,PollList!A:F,5,FALSE)</f>
        <v>NA</v>
      </c>
      <c r="I203" t="str">
        <f>VLOOKUP(J203,PollList!A:F,6,FALSE)</f>
        <v>NA</v>
      </c>
      <c r="J203" t="s">
        <v>335</v>
      </c>
      <c r="K203">
        <v>1</v>
      </c>
      <c r="M203" t="s">
        <v>264</v>
      </c>
      <c r="N203" t="s">
        <v>325</v>
      </c>
      <c r="P203" t="s">
        <v>115</v>
      </c>
      <c r="Q203" t="s">
        <v>113</v>
      </c>
    </row>
    <row r="204" spans="1:17">
      <c r="A204" t="s">
        <v>189</v>
      </c>
      <c r="B204" s="10">
        <v>45846</v>
      </c>
      <c r="C204" t="s">
        <v>102</v>
      </c>
      <c r="D204" t="s">
        <v>11</v>
      </c>
      <c r="E204" t="str">
        <f>VLOOKUP(J204,PollList!A:F,2,FALSE)</f>
        <v>Hymenoptera</v>
      </c>
      <c r="F204" t="str">
        <f>VLOOKUP(J204,PollList!A:F,3,FALSE)</f>
        <v>Aculeata</v>
      </c>
      <c r="G204" t="str">
        <f>VLOOKUP(J204,PollList!A:F,4,FALSE)</f>
        <v xml:space="preserve"> Vespoidea</v>
      </c>
      <c r="H204" t="str">
        <f>VLOOKUP(J204,PollList!A:F,5,FALSE)</f>
        <v xml:space="preserve"> Vespidae</v>
      </c>
      <c r="I204" t="str">
        <f>VLOOKUP(J204,PollList!A:F,6,FALSE)</f>
        <v>NA</v>
      </c>
      <c r="J204" t="s">
        <v>310</v>
      </c>
      <c r="K204">
        <v>11</v>
      </c>
      <c r="L204" t="s">
        <v>157</v>
      </c>
      <c r="M204" t="s">
        <v>264</v>
      </c>
      <c r="N204" t="str">
        <f>VLOOKUP(J204,[1]PollList!A:G,7,FALSE)</f>
        <v>pred</v>
      </c>
      <c r="P204" t="s">
        <v>105</v>
      </c>
      <c r="Q204" t="s">
        <v>106</v>
      </c>
    </row>
    <row r="205" spans="1:17">
      <c r="A205" t="s">
        <v>189</v>
      </c>
      <c r="B205" s="10">
        <v>45846</v>
      </c>
      <c r="C205" t="s">
        <v>102</v>
      </c>
      <c r="D205" t="s">
        <v>11</v>
      </c>
      <c r="E205" t="str">
        <f>VLOOKUP(J205,PollList!A:F,2,FALSE)</f>
        <v>Hymenoptera</v>
      </c>
      <c r="F205" t="str">
        <f>VLOOKUP(J205,PollList!A:F,3,FALSE)</f>
        <v>Apocrita</v>
      </c>
      <c r="G205" t="str">
        <f>VLOOKUP(J205,PollList!A:F,4,FALSE)</f>
        <v>Apoidea</v>
      </c>
      <c r="H205" t="str">
        <f>VLOOKUP(J205,PollList!A:F,5,FALSE)</f>
        <v>Apidae</v>
      </c>
      <c r="I205" t="str">
        <f>VLOOKUP(J205,PollList!A:F,6,FALSE)</f>
        <v>Apis_mellifera</v>
      </c>
      <c r="J205" t="s">
        <v>265</v>
      </c>
      <c r="K205">
        <v>12</v>
      </c>
      <c r="L205" t="s">
        <v>157</v>
      </c>
      <c r="M205" t="s">
        <v>264</v>
      </c>
      <c r="N205" t="str">
        <f>VLOOKUP(J205,[1]PollList!A:G,7,FALSE)</f>
        <v>poll</v>
      </c>
      <c r="P205" t="s">
        <v>105</v>
      </c>
      <c r="Q205" t="s">
        <v>106</v>
      </c>
    </row>
    <row r="206" spans="1:17">
      <c r="A206" t="s">
        <v>189</v>
      </c>
      <c r="B206" s="10">
        <v>45846</v>
      </c>
      <c r="C206" t="s">
        <v>102</v>
      </c>
      <c r="D206" t="s">
        <v>11</v>
      </c>
      <c r="E206" t="str">
        <f>VLOOKUP(J206,PollList!A:F,2,FALSE)</f>
        <v>Halictidae</v>
      </c>
      <c r="F206" t="str">
        <f>VLOOKUP(J206,PollList!A:F,3,FALSE)</f>
        <v>Apocrita</v>
      </c>
      <c r="G206" t="str">
        <f>VLOOKUP(J206,PollList!A:F,4,FALSE)</f>
        <v>Apoidea</v>
      </c>
      <c r="H206" t="str">
        <f>VLOOKUP(J206,PollList!A:F,5,FALSE)</f>
        <v>Halictidae</v>
      </c>
      <c r="I206" t="str">
        <f>VLOOKUP(J206,PollList!A:F,6,FALSE)</f>
        <v>NA</v>
      </c>
      <c r="J206" t="s">
        <v>263</v>
      </c>
      <c r="K206">
        <v>3</v>
      </c>
      <c r="M206" t="s">
        <v>264</v>
      </c>
      <c r="N206" t="str">
        <f>VLOOKUP(J206,[1]PollList!A:G,7,FALSE)</f>
        <v>poll</v>
      </c>
      <c r="P206" t="s">
        <v>105</v>
      </c>
      <c r="Q206" t="s">
        <v>106</v>
      </c>
    </row>
    <row r="207" spans="1:17">
      <c r="A207" t="s">
        <v>189</v>
      </c>
      <c r="B207" s="10">
        <v>45846</v>
      </c>
      <c r="C207" t="s">
        <v>102</v>
      </c>
      <c r="D207" t="s">
        <v>11</v>
      </c>
      <c r="E207" t="str">
        <f>VLOOKUP(J207,PollList!A:F,2,FALSE)</f>
        <v>Hymenoptera</v>
      </c>
      <c r="F207" t="str">
        <f>VLOOKUP(J207,PollList!A:F,3,FALSE)</f>
        <v>Apocrita</v>
      </c>
      <c r="G207" t="str">
        <f>VLOOKUP(J207,PollList!A:F,4,FALSE)</f>
        <v>Apoidea</v>
      </c>
      <c r="H207" t="str">
        <f>VLOOKUP(J207,PollList!A:F,5,FALSE)</f>
        <v>Apidae</v>
      </c>
      <c r="I207" t="str">
        <f>VLOOKUP(J207,PollList!A:F,6,FALSE)</f>
        <v>Bombus_sp</v>
      </c>
      <c r="J207" t="s">
        <v>277</v>
      </c>
      <c r="K207">
        <v>17</v>
      </c>
      <c r="L207" t="s">
        <v>192</v>
      </c>
      <c r="M207" t="s">
        <v>264</v>
      </c>
      <c r="N207" t="str">
        <f>VLOOKUP(J207,[1]PollList!A:G,7,FALSE)</f>
        <v>poll</v>
      </c>
      <c r="P207" t="s">
        <v>105</v>
      </c>
      <c r="Q207" t="s">
        <v>106</v>
      </c>
    </row>
    <row r="208" spans="1:17">
      <c r="A208" t="s">
        <v>189</v>
      </c>
      <c r="B208" s="10">
        <v>45846</v>
      </c>
      <c r="C208" t="s">
        <v>102</v>
      </c>
      <c r="D208" t="s">
        <v>11</v>
      </c>
      <c r="E208" t="str">
        <f>VLOOKUP(J208,PollList!A:F,2,FALSE)</f>
        <v>Hymenoptera</v>
      </c>
      <c r="F208" t="str">
        <f>VLOOKUP(J208,PollList!A:F,3,FALSE)</f>
        <v>Apocrita</v>
      </c>
      <c r="G208" t="str">
        <f>VLOOKUP(J208,PollList!A:F,4,FALSE)</f>
        <v>NA</v>
      </c>
      <c r="H208" t="str">
        <f>VLOOKUP(J208,PollList!A:F,5,FALSE)</f>
        <v>NA</v>
      </c>
      <c r="I208" t="str">
        <f>VLOOKUP(J208,PollList!A:F,6,FALSE)</f>
        <v>NA</v>
      </c>
      <c r="J208" t="s">
        <v>326</v>
      </c>
      <c r="K208">
        <v>3</v>
      </c>
      <c r="M208" t="s">
        <v>264</v>
      </c>
      <c r="N208" t="str">
        <f>VLOOKUP(J208,[1]PollList!A:G,7,FALSE)</f>
        <v>nppr/poll</v>
      </c>
      <c r="P208" t="s">
        <v>105</v>
      </c>
      <c r="Q208" t="s">
        <v>106</v>
      </c>
    </row>
    <row r="209" spans="1:18">
      <c r="A209" t="s">
        <v>189</v>
      </c>
      <c r="B209" s="10">
        <v>45846</v>
      </c>
      <c r="C209" t="s">
        <v>102</v>
      </c>
      <c r="D209" t="s">
        <v>11</v>
      </c>
      <c r="E209" t="str">
        <f>VLOOKUP(J209,PollList!A:F,2,FALSE)</f>
        <v>Hymenoptera</v>
      </c>
      <c r="F209" t="str">
        <f>VLOOKUP(J209,PollList!A:F,3,FALSE)</f>
        <v>Apocrita</v>
      </c>
      <c r="G209" t="str">
        <f>VLOOKUP(J209,PollList!A:F,4,FALSE)</f>
        <v>Apoidea</v>
      </c>
      <c r="H209" t="str">
        <f>VLOOKUP(J209,PollList!A:F,5,FALSE)</f>
        <v>Apidae</v>
      </c>
      <c r="I209" t="str">
        <f>VLOOKUP(J209,PollList!A:F,6,FALSE)</f>
        <v>Xylocopa_virginica</v>
      </c>
      <c r="J209" t="s">
        <v>297</v>
      </c>
      <c r="K209">
        <v>2</v>
      </c>
      <c r="M209" t="s">
        <v>264</v>
      </c>
      <c r="N209" t="str">
        <f>VLOOKUP(J209,[1]PollList!A:G,7,FALSE)</f>
        <v>poll</v>
      </c>
      <c r="P209" t="s">
        <v>105</v>
      </c>
      <c r="Q209" t="s">
        <v>106</v>
      </c>
    </row>
    <row r="210" spans="1:18">
      <c r="A210" t="s">
        <v>189</v>
      </c>
      <c r="B210" s="10">
        <v>45846</v>
      </c>
      <c r="C210" t="s">
        <v>102</v>
      </c>
      <c r="D210" t="s">
        <v>11</v>
      </c>
      <c r="E210" t="str">
        <f>VLOOKUP(J210,PollList!A:F,2,FALSE)</f>
        <v>Halictidae</v>
      </c>
      <c r="F210" t="str">
        <f>VLOOKUP(J210,PollList!A:F,3,FALSE)</f>
        <v>Apocrita</v>
      </c>
      <c r="G210" t="str">
        <f>VLOOKUP(J210,PollList!A:F,4,FALSE)</f>
        <v>Apoidea</v>
      </c>
      <c r="H210" t="str">
        <f>VLOOKUP(J210,PollList!A:F,5,FALSE)</f>
        <v>NA</v>
      </c>
      <c r="I210" t="str">
        <f>VLOOKUP(J210,PollList!A:F,6,FALSE)</f>
        <v>NA</v>
      </c>
      <c r="J210" t="s">
        <v>295</v>
      </c>
      <c r="K210">
        <v>3</v>
      </c>
      <c r="M210" t="s">
        <v>264</v>
      </c>
      <c r="N210" t="str">
        <f>VLOOKUP(J210,[1]PollList!A:G,7,FALSE)</f>
        <v>poll</v>
      </c>
      <c r="P210" t="s">
        <v>105</v>
      </c>
      <c r="Q210" t="s">
        <v>106</v>
      </c>
    </row>
    <row r="211" spans="1:18">
      <c r="A211" t="s">
        <v>189</v>
      </c>
      <c r="B211" s="10">
        <v>45846</v>
      </c>
      <c r="C211" t="s">
        <v>102</v>
      </c>
      <c r="D211" t="s">
        <v>11</v>
      </c>
      <c r="E211" t="str">
        <f>VLOOKUP(J211,PollList!A:F,2,FALSE)</f>
        <v>Lepidoptera</v>
      </c>
      <c r="F211" t="str">
        <f>VLOOKUP(J211,PollList!A:F,3,FALSE)</f>
        <v>NA</v>
      </c>
      <c r="G211" t="str">
        <f>VLOOKUP(J211,PollList!A:F,4,FALSE)</f>
        <v>NA</v>
      </c>
      <c r="H211" t="str">
        <f>VLOOKUP(J211,PollList!A:F,5,FALSE)</f>
        <v>NA</v>
      </c>
      <c r="I211" t="str">
        <f>VLOOKUP(J211,PollList!A:F,6,FALSE)</f>
        <v>NA</v>
      </c>
      <c r="J211" t="s">
        <v>270</v>
      </c>
      <c r="K211">
        <v>4</v>
      </c>
      <c r="M211" t="s">
        <v>264</v>
      </c>
      <c r="N211" t="str">
        <f>VLOOKUP(J211,[1]PollList!A:G,7,FALSE)</f>
        <v>poll</v>
      </c>
      <c r="P211" t="s">
        <v>105</v>
      </c>
      <c r="Q211" t="s">
        <v>106</v>
      </c>
    </row>
    <row r="212" spans="1:18">
      <c r="A212" t="s">
        <v>189</v>
      </c>
      <c r="B212" s="10">
        <v>45846</v>
      </c>
      <c r="C212" t="s">
        <v>102</v>
      </c>
      <c r="D212" t="s">
        <v>11</v>
      </c>
      <c r="E212" t="str">
        <f>VLOOKUP(J212,PollList!A:F,2,FALSE)</f>
        <v>Lepidoptera</v>
      </c>
      <c r="F212" t="str">
        <f>VLOOKUP(J212,PollList!A:F,3,FALSE)</f>
        <v>NA</v>
      </c>
      <c r="G212" t="str">
        <f>VLOOKUP(J212,PollList!A:F,4,FALSE)</f>
        <v>Papilionoidea</v>
      </c>
      <c r="H212" t="str">
        <f>VLOOKUP(J212,PollList!A:F,5,FALSE)</f>
        <v>Papilionidae</v>
      </c>
      <c r="I212" t="str">
        <f>VLOOKUP(J212,PollList!A:F,6,FALSE)</f>
        <v>NA</v>
      </c>
      <c r="J212" t="s">
        <v>353</v>
      </c>
      <c r="K212">
        <v>1</v>
      </c>
      <c r="M212" t="s">
        <v>264</v>
      </c>
      <c r="N212" t="str">
        <f>VLOOKUP(J212,[1]PollList!A:G,7,FALSE)</f>
        <v>poll</v>
      </c>
      <c r="P212" t="s">
        <v>105</v>
      </c>
      <c r="Q212" t="s">
        <v>106</v>
      </c>
      <c r="R212" t="s">
        <v>354</v>
      </c>
    </row>
    <row r="213" spans="1:18">
      <c r="A213" t="s">
        <v>189</v>
      </c>
      <c r="B213" s="10">
        <v>45846</v>
      </c>
      <c r="C213" t="s">
        <v>102</v>
      </c>
      <c r="D213" t="s">
        <v>11</v>
      </c>
      <c r="E213" t="str">
        <f>VLOOKUP(J213,PollList!A:F,2,FALSE)</f>
        <v>Diptera</v>
      </c>
      <c r="F213" t="str">
        <f>VLOOKUP(J213,PollList!A:F,3,FALSE)</f>
        <v>Brachycera</v>
      </c>
      <c r="G213" t="str">
        <f>VLOOKUP(J213,PollList!A:F,4,FALSE)</f>
        <v>Syrphoidea</v>
      </c>
      <c r="H213" t="str">
        <f>VLOOKUP(J213,PollList!A:F,5,FALSE)</f>
        <v>Syrphidae</v>
      </c>
      <c r="I213" t="str">
        <f>VLOOKUP(J213,PollList!A:F,6,FALSE)</f>
        <v>Toxomerus_sp</v>
      </c>
      <c r="J213" t="s">
        <v>274</v>
      </c>
      <c r="K213">
        <v>8</v>
      </c>
      <c r="M213" t="s">
        <v>264</v>
      </c>
      <c r="N213" t="str">
        <f>VLOOKUP(J213,[1]PollList!A:G,7,FALSE)</f>
        <v>poll</v>
      </c>
      <c r="P213" t="s">
        <v>105</v>
      </c>
      <c r="Q213" t="s">
        <v>106</v>
      </c>
    </row>
    <row r="214" spans="1:18">
      <c r="A214" t="s">
        <v>189</v>
      </c>
      <c r="B214" s="10">
        <v>45846</v>
      </c>
      <c r="C214" t="s">
        <v>102</v>
      </c>
      <c r="D214" t="s">
        <v>11</v>
      </c>
      <c r="E214" t="str">
        <f>VLOOKUP(J214,PollList!A:F,2,FALSE)</f>
        <v>Diptera</v>
      </c>
      <c r="F214" t="str">
        <f>VLOOKUP(J214,PollList!A:F,3,FALSE)</f>
        <v>NA</v>
      </c>
      <c r="G214" t="str">
        <f>VLOOKUP(J214,PollList!A:F,4,FALSE)</f>
        <v>Oestroidea</v>
      </c>
      <c r="H214" t="str">
        <f>VLOOKUP(J214,PollList!A:F,5,FALSE)</f>
        <v>Calliphoridae</v>
      </c>
      <c r="I214" t="str">
        <f>VLOOKUP(J214,PollList!A:F,6,FALSE)</f>
        <v>Lucilia_sericata</v>
      </c>
      <c r="J214" t="s">
        <v>315</v>
      </c>
      <c r="K214">
        <v>1</v>
      </c>
      <c r="M214" t="s">
        <v>264</v>
      </c>
      <c r="N214" t="str">
        <f>VLOOKUP(J214,[1]PollList!A:G,7,FALSE)</f>
        <v>nppr/poll</v>
      </c>
      <c r="P214" t="s">
        <v>105</v>
      </c>
      <c r="Q214" t="s">
        <v>106</v>
      </c>
    </row>
    <row r="215" spans="1:18">
      <c r="A215" t="s">
        <v>111</v>
      </c>
      <c r="B215" s="10">
        <v>45846</v>
      </c>
      <c r="C215" t="s">
        <v>102</v>
      </c>
      <c r="D215" t="s">
        <v>11</v>
      </c>
      <c r="E215" t="str">
        <f>VLOOKUP(J215,PollList!A:F,2,FALSE)</f>
        <v>Diptera</v>
      </c>
      <c r="F215" t="str">
        <f>VLOOKUP(J215,PollList!A:F,3,FALSE)</f>
        <v>NA</v>
      </c>
      <c r="G215" t="str">
        <f>VLOOKUP(J215,PollList!A:F,4,FALSE)</f>
        <v>NA</v>
      </c>
      <c r="H215" t="str">
        <f>VLOOKUP(J215,PollList!A:F,5,FALSE)</f>
        <v>NA</v>
      </c>
      <c r="I215" t="str">
        <f>VLOOKUP(J215,PollList!A:F,6,FALSE)</f>
        <v>NA</v>
      </c>
      <c r="J215" t="s">
        <v>273</v>
      </c>
      <c r="K215">
        <v>1</v>
      </c>
      <c r="M215" t="s">
        <v>264</v>
      </c>
      <c r="N215" t="str">
        <f>VLOOKUP(J215,[1]PollList!A:G,7,FALSE)</f>
        <v>omni</v>
      </c>
      <c r="P215" t="s">
        <v>105</v>
      </c>
      <c r="Q215" t="s">
        <v>106</v>
      </c>
    </row>
    <row r="216" spans="1:18">
      <c r="A216" t="s">
        <v>189</v>
      </c>
      <c r="B216" s="10">
        <v>45846</v>
      </c>
      <c r="C216" t="s">
        <v>102</v>
      </c>
      <c r="D216" t="s">
        <v>11</v>
      </c>
      <c r="E216" t="str">
        <f>VLOOKUP(J216,PollList!A:F,2,FALSE)</f>
        <v>Neuroptera</v>
      </c>
      <c r="F216" t="str">
        <f>VLOOKUP(J216,PollList!A:F,3,FALSE)</f>
        <v>Hemerobiiformia</v>
      </c>
      <c r="G216" t="str">
        <f>VLOOKUP(J216,PollList!A:F,4,FALSE)</f>
        <v>Chrysopoidea</v>
      </c>
      <c r="H216" t="str">
        <f>VLOOKUP(J216,PollList!A:F,5,FALSE)</f>
        <v>Chrysopidae</v>
      </c>
      <c r="I216" t="str">
        <f>VLOOKUP(J216,PollList!A:F,6,FALSE)</f>
        <v>NA</v>
      </c>
      <c r="J216" t="s">
        <v>283</v>
      </c>
      <c r="K216">
        <v>1</v>
      </c>
      <c r="M216" t="s">
        <v>264</v>
      </c>
      <c r="N216" t="str">
        <f>VLOOKUP(J216,[1]PollList!A:G,7,FALSE)</f>
        <v>nppr/poll</v>
      </c>
      <c r="P216" t="s">
        <v>105</v>
      </c>
      <c r="Q216" t="s">
        <v>106</v>
      </c>
    </row>
    <row r="217" spans="1:18">
      <c r="A217" t="s">
        <v>189</v>
      </c>
      <c r="B217" s="10">
        <v>45846</v>
      </c>
      <c r="C217" t="s">
        <v>102</v>
      </c>
      <c r="D217" t="s">
        <v>14</v>
      </c>
      <c r="E217" t="str">
        <f>VLOOKUP(J217,PollList!A:F,2,FALSE)</f>
        <v>Hymenoptera</v>
      </c>
      <c r="F217" t="str">
        <f>VLOOKUP(J217,PollList!A:F,3,FALSE)</f>
        <v>Aculeata</v>
      </c>
      <c r="G217" t="str">
        <f>VLOOKUP(J217,PollList!A:F,4,FALSE)</f>
        <v xml:space="preserve"> Vespoidea</v>
      </c>
      <c r="H217" t="str">
        <f>VLOOKUP(J217,PollList!A:F,5,FALSE)</f>
        <v xml:space="preserve"> Vespidae</v>
      </c>
      <c r="I217" t="str">
        <f>VLOOKUP(J217,PollList!A:F,6,FALSE)</f>
        <v>NA</v>
      </c>
      <c r="J217" t="s">
        <v>310</v>
      </c>
      <c r="K217">
        <v>1</v>
      </c>
      <c r="M217" t="s">
        <v>264</v>
      </c>
      <c r="N217" t="str">
        <f>VLOOKUP(J217,[1]PollList!A:G,7,FALSE)</f>
        <v>pred</v>
      </c>
      <c r="P217" t="s">
        <v>105</v>
      </c>
      <c r="Q217" t="s">
        <v>115</v>
      </c>
    </row>
    <row r="218" spans="1:18">
      <c r="A218" t="s">
        <v>189</v>
      </c>
      <c r="B218" s="10">
        <v>45846</v>
      </c>
      <c r="C218" t="s">
        <v>102</v>
      </c>
      <c r="D218" t="s">
        <v>14</v>
      </c>
      <c r="E218" t="str">
        <f>VLOOKUP(J218,PollList!A:F,2,FALSE)</f>
        <v>Hymenoptera</v>
      </c>
      <c r="F218" t="str">
        <f>VLOOKUP(J218,PollList!A:F,3,FALSE)</f>
        <v>Apocrita</v>
      </c>
      <c r="G218" t="str">
        <f>VLOOKUP(J218,PollList!A:F,4,FALSE)</f>
        <v>Apoidea</v>
      </c>
      <c r="H218" t="str">
        <f>VLOOKUP(J218,PollList!A:F,5,FALSE)</f>
        <v>Apidae</v>
      </c>
      <c r="I218" t="str">
        <f>VLOOKUP(J218,PollList!A:F,6,FALSE)</f>
        <v>Bombus_sp</v>
      </c>
      <c r="J218" t="s">
        <v>277</v>
      </c>
      <c r="K218">
        <v>1</v>
      </c>
      <c r="M218" t="s">
        <v>264</v>
      </c>
      <c r="N218" t="str">
        <f>VLOOKUP(J218,[1]PollList!A:G,7,FALSE)</f>
        <v>poll</v>
      </c>
      <c r="P218" t="s">
        <v>105</v>
      </c>
      <c r="Q218" t="s">
        <v>115</v>
      </c>
    </row>
    <row r="219" spans="1:18">
      <c r="A219" t="s">
        <v>189</v>
      </c>
      <c r="B219" s="10">
        <v>45846</v>
      </c>
      <c r="C219" t="s">
        <v>102</v>
      </c>
      <c r="D219" t="s">
        <v>14</v>
      </c>
      <c r="E219" t="str">
        <f>VLOOKUP(J219,PollList!A:F,2,FALSE)</f>
        <v>Coleoptera</v>
      </c>
      <c r="F219" t="str">
        <f>VLOOKUP(J219,PollList!A:F,3,FALSE)</f>
        <v>NA</v>
      </c>
      <c r="G219" t="str">
        <f>VLOOKUP(J219,PollList!A:F,4,FALSE)</f>
        <v>NA</v>
      </c>
      <c r="H219" t="str">
        <f>VLOOKUP(J219,PollList!A:F,5,FALSE)</f>
        <v>NA</v>
      </c>
      <c r="I219" t="str">
        <f>VLOOKUP(J219,PollList!A:F,6,FALSE)</f>
        <v>NA</v>
      </c>
      <c r="J219" t="s">
        <v>314</v>
      </c>
      <c r="K219">
        <v>1</v>
      </c>
      <c r="M219" t="s">
        <v>264</v>
      </c>
      <c r="N219" t="str">
        <f>VLOOKUP(J219,[1]PollList!A:G,7,FALSE)</f>
        <v>omni</v>
      </c>
      <c r="P219" t="s">
        <v>105</v>
      </c>
      <c r="Q219" t="s">
        <v>115</v>
      </c>
      <c r="R219" t="s">
        <v>355</v>
      </c>
    </row>
    <row r="220" spans="1:18">
      <c r="A220" t="s">
        <v>189</v>
      </c>
      <c r="B220" s="10">
        <v>45846</v>
      </c>
      <c r="C220" t="s">
        <v>102</v>
      </c>
      <c r="D220" t="s">
        <v>14</v>
      </c>
      <c r="E220" t="str">
        <f>VLOOKUP(J220,PollList!A:F,2,FALSE)</f>
        <v>Araneae</v>
      </c>
      <c r="F220" t="str">
        <f>VLOOKUP(J220,PollList!A:F,3,FALSE)</f>
        <v>Araneomorphae</v>
      </c>
      <c r="G220" t="str">
        <f>VLOOKUP(J220,PollList!A:F,4,FALSE)</f>
        <v>Salticoidea</v>
      </c>
      <c r="H220" t="str">
        <f>VLOOKUP(J220,PollList!A:F,5,FALSE)</f>
        <v>Salticidae</v>
      </c>
      <c r="I220" t="str">
        <f>VLOOKUP(J220,PollList!A:F,6,FALSE)</f>
        <v>NA</v>
      </c>
      <c r="J220" t="s">
        <v>280</v>
      </c>
      <c r="K220">
        <v>2</v>
      </c>
      <c r="M220" t="s">
        <v>264</v>
      </c>
      <c r="N220" t="str">
        <f>VLOOKUP(J220,[1]PollList!A:G,7,FALSE)</f>
        <v>pred</v>
      </c>
      <c r="P220" t="s">
        <v>105</v>
      </c>
      <c r="Q220" t="s">
        <v>115</v>
      </c>
      <c r="R220" t="s">
        <v>356</v>
      </c>
    </row>
    <row r="221" spans="1:18">
      <c r="A221" t="s">
        <v>189</v>
      </c>
      <c r="B221" s="10">
        <v>45846</v>
      </c>
      <c r="C221" t="s">
        <v>102</v>
      </c>
      <c r="D221" t="s">
        <v>14</v>
      </c>
      <c r="E221" t="str">
        <f>VLOOKUP(J221,PollList!A:F,2,FALSE)</f>
        <v>Araneae</v>
      </c>
      <c r="F221" t="str">
        <f>VLOOKUP(J221,PollList!A:F,3,FALSE)</f>
        <v>NA</v>
      </c>
      <c r="G221" t="str">
        <f>VLOOKUP(J221,PollList!A:F,4,FALSE)</f>
        <v>NA</v>
      </c>
      <c r="H221" t="str">
        <f>VLOOKUP(J221,PollList!A:F,5,FALSE)</f>
        <v>NA</v>
      </c>
      <c r="I221" t="str">
        <f>VLOOKUP(J221,PollList!A:F,6,FALSE)</f>
        <v>NA</v>
      </c>
      <c r="J221" t="s">
        <v>272</v>
      </c>
      <c r="K221">
        <v>1</v>
      </c>
      <c r="M221" t="s">
        <v>264</v>
      </c>
      <c r="N221" t="str">
        <f>VLOOKUP(J221,[1]PollList!A:G,7,FALSE)</f>
        <v>pred</v>
      </c>
      <c r="P221" t="s">
        <v>105</v>
      </c>
      <c r="Q221" t="s">
        <v>115</v>
      </c>
    </row>
    <row r="222" spans="1:18">
      <c r="A222" t="s">
        <v>189</v>
      </c>
      <c r="B222" s="10">
        <v>45846</v>
      </c>
      <c r="C222" t="s">
        <v>102</v>
      </c>
      <c r="D222" t="s">
        <v>14</v>
      </c>
      <c r="E222" t="str">
        <f>VLOOKUP(J222,PollList!A:F,2,FALSE)</f>
        <v>Diptera</v>
      </c>
      <c r="F222" t="str">
        <f>VLOOKUP(J222,PollList!A:F,3,FALSE)</f>
        <v> Brachycera</v>
      </c>
      <c r="G222" t="str">
        <f>VLOOKUP(J222,PollList!A:F,4,FALSE)</f>
        <v> Muscinae</v>
      </c>
      <c r="H222" t="str">
        <f>VLOOKUP(J222,PollList!A:F,5,FALSE)</f>
        <v>Muscidae</v>
      </c>
      <c r="I222" t="str">
        <f>VLOOKUP(J222,PollList!A:F,6,FALSE)</f>
        <v>Musca domestica</v>
      </c>
      <c r="J222" t="s">
        <v>275</v>
      </c>
      <c r="K222">
        <v>1</v>
      </c>
      <c r="M222" t="s">
        <v>264</v>
      </c>
      <c r="N222" t="str">
        <f>VLOOKUP(J222,[1]PollList!A:G,7,FALSE)</f>
        <v>poll</v>
      </c>
      <c r="P222" t="s">
        <v>105</v>
      </c>
      <c r="Q222" t="s">
        <v>115</v>
      </c>
    </row>
    <row r="223" spans="1:18">
      <c r="A223" t="s">
        <v>189</v>
      </c>
      <c r="B223" s="10">
        <v>45846</v>
      </c>
      <c r="C223" t="s">
        <v>102</v>
      </c>
      <c r="D223" t="s">
        <v>14</v>
      </c>
      <c r="E223" t="str">
        <f>VLOOKUP(J223,PollList!A:F,2,FALSE)</f>
        <v>Hymenoptera</v>
      </c>
      <c r="F223" t="str">
        <f>VLOOKUP(J223,PollList!A:F,3,FALSE)</f>
        <v>Apocrita</v>
      </c>
      <c r="G223" t="str">
        <f>VLOOKUP(J223,PollList!A:F,4,FALSE)</f>
        <v>Sphecoidea</v>
      </c>
      <c r="H223" t="str">
        <f>VLOOKUP(J223,PollList!A:F,5,FALSE)</f>
        <v>Sphecidae</v>
      </c>
      <c r="I223" t="str">
        <f>VLOOKUP(J223,PollList!A:F,6,FALSE)</f>
        <v>Sphecius speciosus</v>
      </c>
      <c r="J223" t="s">
        <v>357</v>
      </c>
      <c r="K223">
        <v>2</v>
      </c>
      <c r="M223" t="s">
        <v>264</v>
      </c>
      <c r="N223" t="e">
        <f>VLOOKUP(J223,[1]PollList!A:G,7,FALSE)</f>
        <v>#N/A</v>
      </c>
      <c r="P223" t="s">
        <v>105</v>
      </c>
      <c r="Q223" t="s">
        <v>115</v>
      </c>
      <c r="R223" t="s">
        <v>356</v>
      </c>
    </row>
    <row r="224" spans="1:18">
      <c r="A224" t="s">
        <v>189</v>
      </c>
      <c r="B224" s="10">
        <v>45846</v>
      </c>
      <c r="C224" t="s">
        <v>102</v>
      </c>
      <c r="D224" t="s">
        <v>14</v>
      </c>
      <c r="E224" t="str">
        <f>VLOOKUP(J224,PollList!A:F,2,FALSE)</f>
        <v>Neuroptera</v>
      </c>
      <c r="F224" t="str">
        <f>VLOOKUP(J224,PollList!A:F,3,FALSE)</f>
        <v>Hemerobiiformia</v>
      </c>
      <c r="G224" t="str">
        <f>VLOOKUP(J224,PollList!A:F,4,FALSE)</f>
        <v>Chrysopoidea</v>
      </c>
      <c r="H224" t="str">
        <f>VLOOKUP(J224,PollList!A:F,5,FALSE)</f>
        <v>Chrysopidae</v>
      </c>
      <c r="I224" t="str">
        <f>VLOOKUP(J224,PollList!A:F,6,FALSE)</f>
        <v>NA</v>
      </c>
      <c r="J224" t="s">
        <v>283</v>
      </c>
      <c r="K224">
        <v>1</v>
      </c>
      <c r="M224" t="s">
        <v>264</v>
      </c>
      <c r="N224" t="str">
        <f>VLOOKUP(J224,[1]PollList!A:G,7,FALSE)</f>
        <v>nppr/poll</v>
      </c>
      <c r="P224" t="s">
        <v>105</v>
      </c>
      <c r="Q224" t="s">
        <v>115</v>
      </c>
    </row>
    <row r="225" spans="1:22">
      <c r="A225" t="s">
        <v>189</v>
      </c>
      <c r="B225" s="10">
        <v>45846</v>
      </c>
      <c r="C225" t="s">
        <v>107</v>
      </c>
      <c r="D225" t="s">
        <v>11</v>
      </c>
      <c r="E225" t="str">
        <f>VLOOKUP(J225,PollList!A:F,2,FALSE)</f>
        <v>Hymenoptera</v>
      </c>
      <c r="F225" t="str">
        <f>VLOOKUP(J225,PollList!A:F,3,FALSE)</f>
        <v>Apocrita</v>
      </c>
      <c r="G225" t="str">
        <f>VLOOKUP(J225,PollList!A:F,4,FALSE)</f>
        <v>Apoidea</v>
      </c>
      <c r="H225" t="str">
        <f>VLOOKUP(J225,PollList!A:F,5,FALSE)</f>
        <v>Apidae</v>
      </c>
      <c r="I225" t="str">
        <f>VLOOKUP(J225,PollList!A:F,6,FALSE)</f>
        <v>Bombus_sp</v>
      </c>
      <c r="J225" t="s">
        <v>277</v>
      </c>
      <c r="K225">
        <v>8</v>
      </c>
      <c r="L225" t="s">
        <v>157</v>
      </c>
      <c r="M225" t="s">
        <v>264</v>
      </c>
      <c r="N225" t="str">
        <f>VLOOKUP(J225,[1]PollList!A:G,7,FALSE)</f>
        <v>poll</v>
      </c>
      <c r="P225" t="s">
        <v>105</v>
      </c>
      <c r="Q225" t="s">
        <v>106</v>
      </c>
    </row>
    <row r="226" spans="1:22">
      <c r="A226" t="s">
        <v>189</v>
      </c>
      <c r="B226" s="10">
        <v>45846</v>
      </c>
      <c r="C226" t="s">
        <v>107</v>
      </c>
      <c r="D226" t="s">
        <v>11</v>
      </c>
      <c r="E226" t="str">
        <f>VLOOKUP(J226,PollList!A:F,2,FALSE)</f>
        <v>Hymenoptera</v>
      </c>
      <c r="F226" t="str">
        <f>VLOOKUP(J226,PollList!A:F,3,FALSE)</f>
        <v>Apocrita</v>
      </c>
      <c r="G226" t="str">
        <f>VLOOKUP(J226,PollList!A:F,4,FALSE)</f>
        <v>Apoidea</v>
      </c>
      <c r="H226" t="str">
        <f>VLOOKUP(J226,PollList!A:F,5,FALSE)</f>
        <v>Apidae</v>
      </c>
      <c r="I226" t="str">
        <f>VLOOKUP(J226,PollList!A:F,6,FALSE)</f>
        <v>Apis_mellifera</v>
      </c>
      <c r="J226" t="s">
        <v>265</v>
      </c>
      <c r="K226">
        <v>4</v>
      </c>
      <c r="L226" t="s">
        <v>157</v>
      </c>
      <c r="M226" t="s">
        <v>264</v>
      </c>
      <c r="N226" t="str">
        <f>VLOOKUP(J226,[1]PollList!A:G,7,FALSE)</f>
        <v>poll</v>
      </c>
      <c r="P226" t="s">
        <v>105</v>
      </c>
      <c r="Q226" t="s">
        <v>106</v>
      </c>
    </row>
    <row r="227" spans="1:22">
      <c r="A227" t="s">
        <v>189</v>
      </c>
      <c r="B227" s="10">
        <v>45846</v>
      </c>
      <c r="C227" t="s">
        <v>107</v>
      </c>
      <c r="D227" t="s">
        <v>11</v>
      </c>
      <c r="E227" t="str">
        <f>VLOOKUP(J227,PollList!A:F,2,FALSE)</f>
        <v>Hymenoptera</v>
      </c>
      <c r="F227" t="str">
        <f>VLOOKUP(J227,PollList!A:F,3,FALSE)</f>
        <v>Aculeata</v>
      </c>
      <c r="G227" t="str">
        <f>VLOOKUP(J227,PollList!A:F,4,FALSE)</f>
        <v xml:space="preserve"> Vespoidea</v>
      </c>
      <c r="H227" t="str">
        <f>VLOOKUP(J227,PollList!A:F,5,FALSE)</f>
        <v xml:space="preserve"> Vespidae</v>
      </c>
      <c r="I227" t="str">
        <f>VLOOKUP(J227,PollList!A:F,6,FALSE)</f>
        <v>NA</v>
      </c>
      <c r="J227" t="s">
        <v>310</v>
      </c>
      <c r="K227">
        <v>9</v>
      </c>
      <c r="L227" t="s">
        <v>157</v>
      </c>
      <c r="M227" t="s">
        <v>264</v>
      </c>
      <c r="N227" t="str">
        <f>VLOOKUP(J227,[1]PollList!A:G,7,FALSE)</f>
        <v>pred</v>
      </c>
      <c r="P227" t="s">
        <v>105</v>
      </c>
      <c r="Q227" t="s">
        <v>106</v>
      </c>
    </row>
    <row r="228" spans="1:22">
      <c r="A228" t="s">
        <v>189</v>
      </c>
      <c r="B228" s="10">
        <v>45846</v>
      </c>
      <c r="C228" t="s">
        <v>107</v>
      </c>
      <c r="D228" t="s">
        <v>11</v>
      </c>
      <c r="E228" t="str">
        <f>VLOOKUP(J228,PollList!A:F,2,FALSE)</f>
        <v>Hymenoptera</v>
      </c>
      <c r="F228" t="str">
        <f>VLOOKUP(J228,PollList!A:F,3,FALSE)</f>
        <v>Apocrita</v>
      </c>
      <c r="G228" t="str">
        <f>VLOOKUP(J228,PollList!A:F,4,FALSE)</f>
        <v>Sphecoidea</v>
      </c>
      <c r="H228" t="str">
        <f>VLOOKUP(J228,PollList!A:F,5,FALSE)</f>
        <v>Sphecidae</v>
      </c>
      <c r="I228" t="str">
        <f>VLOOKUP(J228,PollList!A:F,6,FALSE)</f>
        <v>Sphecius speciosus</v>
      </c>
      <c r="J228" t="s">
        <v>357</v>
      </c>
      <c r="K228">
        <v>1</v>
      </c>
      <c r="M228" t="s">
        <v>264</v>
      </c>
      <c r="N228" t="e">
        <f>VLOOKUP(J228,[1]PollList!A:G,7,FALSE)</f>
        <v>#N/A</v>
      </c>
      <c r="P228" t="s">
        <v>105</v>
      </c>
      <c r="Q228" t="s">
        <v>106</v>
      </c>
    </row>
    <row r="229" spans="1:22">
      <c r="A229" t="s">
        <v>189</v>
      </c>
      <c r="B229" s="10">
        <v>45846</v>
      </c>
      <c r="C229" t="s">
        <v>107</v>
      </c>
      <c r="D229" t="s">
        <v>11</v>
      </c>
      <c r="E229" t="str">
        <f>VLOOKUP(J229,PollList!A:F,2,FALSE)</f>
        <v>Lepidoptera</v>
      </c>
      <c r="F229" t="str">
        <f>VLOOKUP(J229,PollList!A:F,3,FALSE)</f>
        <v>NA</v>
      </c>
      <c r="G229" t="str">
        <f>VLOOKUP(J229,PollList!A:F,4,FALSE)</f>
        <v>Papilionoidea</v>
      </c>
      <c r="H229" t="str">
        <f>VLOOKUP(J229,PollList!A:F,5,FALSE)</f>
        <v>Nymphalidae</v>
      </c>
      <c r="I229" t="str">
        <f>VLOOKUP(J229,PollList!A:F,6,FALSE)</f>
        <v>Phyciodes_tharos</v>
      </c>
      <c r="J229" t="s">
        <v>300</v>
      </c>
      <c r="K229">
        <v>2</v>
      </c>
      <c r="M229" t="s">
        <v>264</v>
      </c>
      <c r="N229" t="str">
        <f>VLOOKUP(J229,[1]PollList!A:G,7,FALSE)</f>
        <v>poll</v>
      </c>
      <c r="P229" t="s">
        <v>105</v>
      </c>
      <c r="Q229" t="s">
        <v>106</v>
      </c>
    </row>
    <row r="230" spans="1:22">
      <c r="A230" t="s">
        <v>189</v>
      </c>
      <c r="B230" s="10">
        <v>45846</v>
      </c>
      <c r="C230" t="s">
        <v>107</v>
      </c>
      <c r="D230" t="s">
        <v>11</v>
      </c>
      <c r="E230" t="str">
        <f>VLOOKUP(J230,PollList!A:F,2,FALSE)</f>
        <v>Coleoptera</v>
      </c>
      <c r="F230" t="str">
        <f>VLOOKUP(J230,PollList!A:F,3,FALSE)</f>
        <v>Polyphaga</v>
      </c>
      <c r="G230" t="str">
        <f>VLOOKUP(J230,PollList!A:F,4,FALSE)</f>
        <v>Coccinelloidea</v>
      </c>
      <c r="H230" t="str">
        <f>VLOOKUP(J230,PollList!A:F,5,FALSE)</f>
        <v>Coccinellidae</v>
      </c>
      <c r="I230" t="str">
        <f>VLOOKUP(J230,PollList!A:F,6,FALSE)</f>
        <v>NA</v>
      </c>
      <c r="J230" t="s">
        <v>271</v>
      </c>
      <c r="K230">
        <v>1</v>
      </c>
      <c r="M230" t="s">
        <v>264</v>
      </c>
      <c r="N230" t="str">
        <f>VLOOKUP(J230,[1]PollList!A:G,7,FALSE)</f>
        <v>nppr</v>
      </c>
      <c r="P230" t="s">
        <v>105</v>
      </c>
      <c r="Q230" t="s">
        <v>106</v>
      </c>
    </row>
    <row r="231" spans="1:22">
      <c r="A231" t="s">
        <v>189</v>
      </c>
      <c r="B231" s="10">
        <v>45846</v>
      </c>
      <c r="C231" t="s">
        <v>107</v>
      </c>
      <c r="D231" t="s">
        <v>11</v>
      </c>
      <c r="E231" t="str">
        <f>VLOOKUP(J231,PollList!A:F,2,FALSE)</f>
        <v xml:space="preserve">Coleoptera </v>
      </c>
      <c r="F231" t="str">
        <f>VLOOKUP(J231,PollList!A:F,3,FALSE)</f>
        <v>Polyphaga</v>
      </c>
      <c r="G231" t="str">
        <f>VLOOKUP(J231,PollList!A:F,4,FALSE)</f>
        <v>Elateroidea</v>
      </c>
      <c r="H231" t="str">
        <f>VLOOKUP(J231,PollList!A:F,5,FALSE)</f>
        <v xml:space="preserve">Cantharidae </v>
      </c>
      <c r="I231" t="str">
        <f>VLOOKUP(J231,PollList!A:F,6,FALSE)</f>
        <v>NA</v>
      </c>
      <c r="J231" t="s">
        <v>358</v>
      </c>
      <c r="K231">
        <v>1</v>
      </c>
      <c r="M231" t="s">
        <v>264</v>
      </c>
      <c r="N231" t="str">
        <f>VLOOKUP(J231,[1]PollList!A:G,7,FALSE)</f>
        <v>poll</v>
      </c>
      <c r="P231" t="s">
        <v>105</v>
      </c>
      <c r="Q231" t="s">
        <v>106</v>
      </c>
    </row>
    <row r="232" spans="1:22">
      <c r="A232" t="s">
        <v>189</v>
      </c>
      <c r="B232" s="10">
        <v>45846</v>
      </c>
      <c r="C232" t="s">
        <v>107</v>
      </c>
      <c r="D232" t="s">
        <v>11</v>
      </c>
      <c r="E232" t="str">
        <f>VLOOKUP(J232,PollList!A:F,2,FALSE)</f>
        <v>Coleoptera</v>
      </c>
      <c r="F232" t="str">
        <f>VLOOKUP(J232,PollList!A:F,3,FALSE)</f>
        <v>NA</v>
      </c>
      <c r="G232" t="str">
        <f>VLOOKUP(J232,PollList!A:F,4,FALSE)</f>
        <v>NA</v>
      </c>
      <c r="H232" t="str">
        <f>VLOOKUP(J232,PollList!A:F,5,FALSE)</f>
        <v>NA</v>
      </c>
      <c r="I232" t="str">
        <f>VLOOKUP(J232,PollList!A:F,6,FALSE)</f>
        <v>NA</v>
      </c>
      <c r="J232" t="s">
        <v>314</v>
      </c>
      <c r="K232">
        <v>2</v>
      </c>
      <c r="M232" t="s">
        <v>264</v>
      </c>
      <c r="N232" t="str">
        <f>VLOOKUP(J232,[1]PollList!A:G,7,FALSE)</f>
        <v>omni</v>
      </c>
      <c r="P232" t="s">
        <v>105</v>
      </c>
      <c r="Q232" t="s">
        <v>106</v>
      </c>
    </row>
    <row r="233" spans="1:22">
      <c r="A233" t="s">
        <v>189</v>
      </c>
      <c r="B233" s="10">
        <v>45846</v>
      </c>
      <c r="C233" t="s">
        <v>107</v>
      </c>
      <c r="D233" t="s">
        <v>11</v>
      </c>
      <c r="E233" t="str">
        <f>VLOOKUP(J233,PollList!A:F,2,FALSE)</f>
        <v>Diptera</v>
      </c>
      <c r="F233" t="str">
        <f>VLOOKUP(J233,PollList!A:F,3,FALSE)</f>
        <v>NA</v>
      </c>
      <c r="G233" t="str">
        <f>VLOOKUP(J233,PollList!A:F,4,FALSE)</f>
        <v>NA</v>
      </c>
      <c r="H233" t="str">
        <f>VLOOKUP(J233,PollList!A:F,5,FALSE)</f>
        <v>NA</v>
      </c>
      <c r="I233" t="str">
        <f>VLOOKUP(J233,PollList!A:F,6,FALSE)</f>
        <v>NA</v>
      </c>
      <c r="J233" t="s">
        <v>273</v>
      </c>
      <c r="K233">
        <v>2</v>
      </c>
      <c r="M233" t="s">
        <v>264</v>
      </c>
      <c r="N233" t="str">
        <f>VLOOKUP(J233,[1]PollList!A:G,7,FALSE)</f>
        <v>omni</v>
      </c>
      <c r="P233" t="s">
        <v>105</v>
      </c>
      <c r="Q233" t="s">
        <v>106</v>
      </c>
    </row>
    <row r="234" spans="1:22">
      <c r="A234" t="s">
        <v>189</v>
      </c>
      <c r="B234" s="10">
        <v>45846</v>
      </c>
      <c r="C234" t="s">
        <v>107</v>
      </c>
      <c r="D234" t="s">
        <v>14</v>
      </c>
      <c r="E234" t="str">
        <f>VLOOKUP(J234,PollList!A:F,2,FALSE)</f>
        <v>Hymenoptera</v>
      </c>
      <c r="F234" t="str">
        <f>VLOOKUP(J234,PollList!A:F,3,FALSE)</f>
        <v>Aculeata</v>
      </c>
      <c r="G234" t="str">
        <f>VLOOKUP(J234,PollList!A:F,4,FALSE)</f>
        <v xml:space="preserve"> Vespoidea</v>
      </c>
      <c r="H234" t="str">
        <f>VLOOKUP(J234,PollList!A:F,5,FALSE)</f>
        <v xml:space="preserve"> Vespidae</v>
      </c>
      <c r="I234" t="str">
        <f>VLOOKUP(J234,PollList!A:F,6,FALSE)</f>
        <v>NA</v>
      </c>
      <c r="J234" t="s">
        <v>310</v>
      </c>
      <c r="K234">
        <v>2</v>
      </c>
      <c r="M234" t="s">
        <v>264</v>
      </c>
      <c r="N234" t="str">
        <f>VLOOKUP(J234,[1]PollList!A:G,7,FALSE)</f>
        <v>pred</v>
      </c>
      <c r="P234" t="s">
        <v>105</v>
      </c>
      <c r="Q234" t="s">
        <v>115</v>
      </c>
    </row>
    <row r="235" spans="1:22">
      <c r="A235" t="s">
        <v>189</v>
      </c>
      <c r="B235" s="10">
        <v>45846</v>
      </c>
      <c r="C235" t="s">
        <v>107</v>
      </c>
      <c r="D235" t="s">
        <v>14</v>
      </c>
      <c r="E235" t="str">
        <f>VLOOKUP(J235,PollList!A:F,2,FALSE)</f>
        <v>Coleoptera</v>
      </c>
      <c r="F235" t="str">
        <f>VLOOKUP(J235,PollList!A:F,3,FALSE)</f>
        <v>NA</v>
      </c>
      <c r="G235" t="str">
        <f>VLOOKUP(J235,PollList!A:F,4,FALSE)</f>
        <v>NA</v>
      </c>
      <c r="H235" t="str">
        <f>VLOOKUP(J235,PollList!A:F,5,FALSE)</f>
        <v>NA</v>
      </c>
      <c r="I235" t="str">
        <f>VLOOKUP(J235,PollList!A:F,6,FALSE)</f>
        <v>NA</v>
      </c>
      <c r="J235" t="s">
        <v>314</v>
      </c>
      <c r="K235">
        <v>1</v>
      </c>
      <c r="M235" t="s">
        <v>264</v>
      </c>
      <c r="N235" t="str">
        <f>VLOOKUP(J235,[1]PollList!A:G,7,FALSE)</f>
        <v>omni</v>
      </c>
      <c r="P235" t="s">
        <v>105</v>
      </c>
      <c r="Q235" t="s">
        <v>115</v>
      </c>
      <c r="R235" t="s">
        <v>355</v>
      </c>
    </row>
    <row r="236" spans="1:22">
      <c r="A236" t="s">
        <v>189</v>
      </c>
      <c r="B236" s="10">
        <v>45846</v>
      </c>
      <c r="C236" t="s">
        <v>107</v>
      </c>
      <c r="D236" t="s">
        <v>14</v>
      </c>
      <c r="E236" t="str">
        <f>VLOOKUP(J236,PollList!A:F,2,FALSE)</f>
        <v>Coleoptera</v>
      </c>
      <c r="F236" t="str">
        <f>VLOOKUP(J236,PollList!A:F,3,FALSE)</f>
        <v>NA</v>
      </c>
      <c r="G236" t="str">
        <f>VLOOKUP(J236,PollList!A:F,4,FALSE)</f>
        <v>NA</v>
      </c>
      <c r="H236" t="str">
        <f>VLOOKUP(J236,PollList!A:F,5,FALSE)</f>
        <v>NA</v>
      </c>
      <c r="I236" t="str">
        <f>VLOOKUP(J236,PollList!A:F,6,FALSE)</f>
        <v>NA</v>
      </c>
      <c r="J236" t="s">
        <v>314</v>
      </c>
      <c r="K236">
        <v>3</v>
      </c>
      <c r="M236" t="s">
        <v>264</v>
      </c>
      <c r="N236" t="str">
        <f>VLOOKUP(J236,[1]PollList!A:G,7,FALSE)</f>
        <v>omni</v>
      </c>
      <c r="P236" t="s">
        <v>105</v>
      </c>
      <c r="Q236" t="s">
        <v>115</v>
      </c>
      <c r="R236" t="s">
        <v>359</v>
      </c>
    </row>
    <row r="237" spans="1:22">
      <c r="A237" t="s">
        <v>189</v>
      </c>
      <c r="B237" s="10">
        <v>45846</v>
      </c>
      <c r="C237" t="s">
        <v>107</v>
      </c>
      <c r="D237" t="s">
        <v>14</v>
      </c>
      <c r="E237" t="str">
        <f>VLOOKUP(J237,PollList!A:F,2,FALSE)</f>
        <v>Coleoptera</v>
      </c>
      <c r="F237" t="str">
        <f>VLOOKUP(J237,PollList!A:F,3,FALSE)</f>
        <v>NA</v>
      </c>
      <c r="G237" t="str">
        <f>VLOOKUP(J237,PollList!A:F,4,FALSE)</f>
        <v>NA</v>
      </c>
      <c r="H237" t="str">
        <f>VLOOKUP(J237,PollList!A:F,5,FALSE)</f>
        <v>NA</v>
      </c>
      <c r="I237" t="str">
        <f>VLOOKUP(J237,PollList!A:F,6,FALSE)</f>
        <v>NA</v>
      </c>
      <c r="J237" t="s">
        <v>314</v>
      </c>
      <c r="K237">
        <v>1</v>
      </c>
      <c r="M237" t="s">
        <v>264</v>
      </c>
      <c r="N237" t="str">
        <f>VLOOKUP(J237,[1]PollList!A:G,7,FALSE)</f>
        <v>omni</v>
      </c>
      <c r="P237" t="s">
        <v>105</v>
      </c>
      <c r="Q237" t="s">
        <v>115</v>
      </c>
    </row>
    <row r="238" spans="1:22">
      <c r="A238" t="s">
        <v>189</v>
      </c>
      <c r="B238" s="10">
        <v>45846</v>
      </c>
      <c r="C238" t="s">
        <v>107</v>
      </c>
      <c r="D238" t="s">
        <v>14</v>
      </c>
      <c r="E238" t="s">
        <v>360</v>
      </c>
      <c r="F238" t="s">
        <v>361</v>
      </c>
      <c r="G238" t="s">
        <v>362</v>
      </c>
      <c r="H238" t="s">
        <v>363</v>
      </c>
      <c r="I238" t="s">
        <v>364</v>
      </c>
      <c r="J238" t="s">
        <v>280</v>
      </c>
      <c r="K238">
        <v>1</v>
      </c>
      <c r="M238" t="s">
        <v>264</v>
      </c>
      <c r="N238" t="s">
        <v>323</v>
      </c>
      <c r="P238" t="s">
        <v>115</v>
      </c>
      <c r="Q238" t="s">
        <v>113</v>
      </c>
      <c r="R238" t="s">
        <v>365</v>
      </c>
      <c r="V238" s="15"/>
    </row>
    <row r="239" spans="1:22">
      <c r="A239" t="s">
        <v>117</v>
      </c>
      <c r="B239" s="10">
        <v>45846</v>
      </c>
      <c r="C239" t="s">
        <v>107</v>
      </c>
      <c r="D239" t="s">
        <v>14</v>
      </c>
      <c r="E239" t="s">
        <v>360</v>
      </c>
      <c r="F239" t="s">
        <v>364</v>
      </c>
      <c r="G239" t="s">
        <v>364</v>
      </c>
      <c r="H239" t="s">
        <v>364</v>
      </c>
      <c r="J239" t="s">
        <v>272</v>
      </c>
      <c r="K239">
        <v>2</v>
      </c>
      <c r="P239" t="s">
        <v>115</v>
      </c>
      <c r="Q239" t="s">
        <v>113</v>
      </c>
      <c r="R239" t="s">
        <v>366</v>
      </c>
      <c r="V239" s="15"/>
    </row>
    <row r="240" spans="1:22">
      <c r="A240" t="s">
        <v>189</v>
      </c>
      <c r="B240" s="10">
        <v>45846</v>
      </c>
      <c r="C240" t="s">
        <v>107</v>
      </c>
      <c r="D240" t="s">
        <v>14</v>
      </c>
      <c r="E240" t="str">
        <f>VLOOKUP(J240,PollList!A:F,2,FALSE)</f>
        <v>Hemiptera</v>
      </c>
      <c r="F240" t="str">
        <f>VLOOKUP(J240,PollList!A:F,3,FALSE)</f>
        <v>Auchenorrhyncha</v>
      </c>
      <c r="G240" t="str">
        <f>VLOOKUP(J240,PollList!A:F,4,FALSE)</f>
        <v>Membracoidea</v>
      </c>
      <c r="H240" t="str">
        <f>VLOOKUP(J240,PollList!A:F,5,FALSE)</f>
        <v>Cicadellidae</v>
      </c>
      <c r="I240" t="str">
        <f>VLOOKUP(J240,PollList!A:F,6,FALSE)</f>
        <v>NA</v>
      </c>
      <c r="J240" t="s">
        <v>292</v>
      </c>
      <c r="K240">
        <v>2</v>
      </c>
      <c r="M240" t="s">
        <v>264</v>
      </c>
      <c r="N240" t="str">
        <f>VLOOKUP(J240,[1]PollList!A:G,7,FALSE)</f>
        <v>herb</v>
      </c>
      <c r="P240" t="s">
        <v>105</v>
      </c>
      <c r="Q240" t="s">
        <v>115</v>
      </c>
      <c r="R240" t="s">
        <v>367</v>
      </c>
    </row>
    <row r="241" spans="1:18">
      <c r="A241" t="s">
        <v>189</v>
      </c>
      <c r="B241" s="10">
        <v>45846</v>
      </c>
      <c r="C241" t="s">
        <v>107</v>
      </c>
      <c r="D241" t="s">
        <v>17</v>
      </c>
      <c r="E241" t="str">
        <f>VLOOKUP(J241,PollList!A:F,2,FALSE)</f>
        <v>Hymenoptera</v>
      </c>
      <c r="F241" t="str">
        <f>VLOOKUP(J241,PollList!A:F,3,FALSE)</f>
        <v>Apocrita</v>
      </c>
      <c r="G241" t="str">
        <f>VLOOKUP(J241,PollList!A:F,4,FALSE)</f>
        <v>Apoidea</v>
      </c>
      <c r="H241" t="str">
        <f>VLOOKUP(J241,PollList!A:F,5,FALSE)</f>
        <v>Apidae</v>
      </c>
      <c r="I241" t="str">
        <f>VLOOKUP(J241,PollList!A:F,6,FALSE)</f>
        <v>Bombus_sp</v>
      </c>
      <c r="J241" t="s">
        <v>277</v>
      </c>
      <c r="K241">
        <v>26</v>
      </c>
      <c r="L241" s="11" t="s">
        <v>368</v>
      </c>
      <c r="M241" t="s">
        <v>264</v>
      </c>
      <c r="N241" t="str">
        <f>VLOOKUP(J241,[1]PollList!A:G,7,FALSE)</f>
        <v>poll</v>
      </c>
      <c r="P241" t="s">
        <v>105</v>
      </c>
      <c r="Q241" t="s">
        <v>106</v>
      </c>
    </row>
    <row r="242" spans="1:18">
      <c r="A242" t="s">
        <v>189</v>
      </c>
      <c r="B242" s="10">
        <v>45846</v>
      </c>
      <c r="C242" t="s">
        <v>107</v>
      </c>
      <c r="D242" t="s">
        <v>17</v>
      </c>
      <c r="E242" t="str">
        <f>VLOOKUP(J242,PollList!A:F,2,FALSE)</f>
        <v>Hymenoptera</v>
      </c>
      <c r="F242" t="str">
        <f>VLOOKUP(J242,PollList!A:F,3,FALSE)</f>
        <v>Apocrita</v>
      </c>
      <c r="G242" t="str">
        <f>VLOOKUP(J242,PollList!A:F,4,FALSE)</f>
        <v>Vespoidea</v>
      </c>
      <c r="H242" t="str">
        <f>VLOOKUP(J242,PollList!A:F,5,FALSE)</f>
        <v>Vespidae</v>
      </c>
      <c r="I242" t="str">
        <f>VLOOKUP(J242,PollList!A:F,6,FALSE)</f>
        <v>Polistes_dominula</v>
      </c>
      <c r="J242" t="s">
        <v>268</v>
      </c>
      <c r="K242">
        <v>2</v>
      </c>
      <c r="M242" t="s">
        <v>264</v>
      </c>
      <c r="N242" t="str">
        <f>VLOOKUP(J242,[1]PollList!A:G,7,FALSE)</f>
        <v>omni</v>
      </c>
      <c r="P242" t="s">
        <v>105</v>
      </c>
      <c r="Q242" t="s">
        <v>106</v>
      </c>
    </row>
    <row r="243" spans="1:18">
      <c r="A243" t="s">
        <v>189</v>
      </c>
      <c r="B243" s="10">
        <v>45846</v>
      </c>
      <c r="C243" t="s">
        <v>107</v>
      </c>
      <c r="D243" t="s">
        <v>17</v>
      </c>
      <c r="E243" t="str">
        <f>VLOOKUP(J243,PollList!A:F,2,FALSE)</f>
        <v>Hymenoptera</v>
      </c>
      <c r="F243" t="str">
        <f>VLOOKUP(J243,PollList!A:F,3,FALSE)</f>
        <v>Apocrita</v>
      </c>
      <c r="G243" t="str">
        <f>VLOOKUP(J243,PollList!A:F,4,FALSE)</f>
        <v>Apoidea</v>
      </c>
      <c r="H243" t="str">
        <f>VLOOKUP(J243,PollList!A:F,5,FALSE)</f>
        <v>Apidae</v>
      </c>
      <c r="I243" t="str">
        <f>VLOOKUP(J243,PollList!A:F,6,FALSE)</f>
        <v>Xylocopa_virginica</v>
      </c>
      <c r="J243" t="s">
        <v>297</v>
      </c>
      <c r="K243">
        <v>5</v>
      </c>
      <c r="L243" s="5" t="s">
        <v>369</v>
      </c>
      <c r="M243" t="s">
        <v>264</v>
      </c>
      <c r="N243" t="str">
        <f>VLOOKUP(J243,[1]PollList!A:G,7,FALSE)</f>
        <v>poll</v>
      </c>
      <c r="P243" t="s">
        <v>105</v>
      </c>
      <c r="Q243" t="s">
        <v>106</v>
      </c>
    </row>
    <row r="244" spans="1:18">
      <c r="A244" t="s">
        <v>189</v>
      </c>
      <c r="B244" s="10">
        <v>45846</v>
      </c>
      <c r="C244" t="s">
        <v>107</v>
      </c>
      <c r="D244" t="s">
        <v>17</v>
      </c>
      <c r="E244" t="str">
        <f>VLOOKUP(J244,PollList!A:F,2,FALSE)</f>
        <v>Hymenoptera</v>
      </c>
      <c r="F244" t="str">
        <f>VLOOKUP(J244,PollList!A:F,3,FALSE)</f>
        <v>Apocrita</v>
      </c>
      <c r="G244" t="str">
        <f>VLOOKUP(J244,PollList!A:F,4,FALSE)</f>
        <v>Apoidea</v>
      </c>
      <c r="H244" t="str">
        <f>VLOOKUP(J244,PollList!A:F,5,FALSE)</f>
        <v>Apidae</v>
      </c>
      <c r="I244" t="str">
        <f>VLOOKUP(J244,PollList!A:F,6,FALSE)</f>
        <v>Apis_mellifera</v>
      </c>
      <c r="J244" t="s">
        <v>265</v>
      </c>
      <c r="K244">
        <v>2</v>
      </c>
      <c r="L244" s="5" t="s">
        <v>296</v>
      </c>
      <c r="M244" t="s">
        <v>264</v>
      </c>
      <c r="N244" t="str">
        <f>VLOOKUP(J244,[1]PollList!A:G,7,FALSE)</f>
        <v>poll</v>
      </c>
      <c r="P244" t="s">
        <v>105</v>
      </c>
      <c r="Q244" t="s">
        <v>106</v>
      </c>
    </row>
    <row r="245" spans="1:18">
      <c r="A245" t="s">
        <v>189</v>
      </c>
      <c r="B245" s="10">
        <v>45846</v>
      </c>
      <c r="C245" t="s">
        <v>107</v>
      </c>
      <c r="D245" t="s">
        <v>17</v>
      </c>
      <c r="E245" t="str">
        <f>VLOOKUP(J245,PollList!A:F,2,FALSE)</f>
        <v>Lepidoptera</v>
      </c>
      <c r="F245" t="str">
        <f>VLOOKUP(J245,PollList!A:F,3,FALSE)</f>
        <v>Rhopalocera</v>
      </c>
      <c r="G245" t="str">
        <f>VLOOKUP(J245,PollList!A:F,4,FALSE)</f>
        <v>Papilionoidea</v>
      </c>
      <c r="H245" t="str">
        <f>VLOOKUP(J245,PollList!A:F,5,FALSE)</f>
        <v>Pieridae</v>
      </c>
      <c r="I245" t="str">
        <f>VLOOKUP(J245,PollList!A:F,6,FALSE)</f>
        <v>Pieris_rapae</v>
      </c>
      <c r="J245" t="s">
        <v>301</v>
      </c>
      <c r="K245">
        <v>4</v>
      </c>
      <c r="M245" t="s">
        <v>264</v>
      </c>
      <c r="N245" t="str">
        <f>VLOOKUP(J245,[1]PollList!A:G,7,FALSE)</f>
        <v>poll</v>
      </c>
      <c r="P245" t="s">
        <v>105</v>
      </c>
      <c r="Q245" t="s">
        <v>106</v>
      </c>
    </row>
    <row r="246" spans="1:18">
      <c r="A246" t="s">
        <v>189</v>
      </c>
      <c r="B246" s="10">
        <v>45846</v>
      </c>
      <c r="C246" t="s">
        <v>107</v>
      </c>
      <c r="D246" t="s">
        <v>17</v>
      </c>
      <c r="E246" t="str">
        <f>VLOOKUP(J246,PollList!A:F,2,FALSE)</f>
        <v>Lepidoptera</v>
      </c>
      <c r="F246" t="str">
        <f>VLOOKUP(J246,PollList!A:F,3,FALSE)</f>
        <v>NA</v>
      </c>
      <c r="G246" t="str">
        <f>VLOOKUP(J246,PollList!A:F,4,FALSE)</f>
        <v>Papilionoidea</v>
      </c>
      <c r="H246" t="str">
        <f>VLOOKUP(J246,PollList!A:F,5,FALSE)</f>
        <v>Nymphalidae</v>
      </c>
      <c r="I246" t="str">
        <f>VLOOKUP(J246,PollList!A:F,6,FALSE)</f>
        <v>Phyciodes_tharos</v>
      </c>
      <c r="J246" t="s">
        <v>300</v>
      </c>
      <c r="K246">
        <v>2</v>
      </c>
      <c r="M246" t="s">
        <v>264</v>
      </c>
      <c r="N246" t="str">
        <f>VLOOKUP(J246,[1]PollList!A:G,7,FALSE)</f>
        <v>poll</v>
      </c>
      <c r="P246" t="s">
        <v>105</v>
      </c>
      <c r="Q246" t="s">
        <v>106</v>
      </c>
    </row>
    <row r="247" spans="1:18">
      <c r="A247" t="s">
        <v>189</v>
      </c>
      <c r="B247" s="10">
        <v>45846</v>
      </c>
      <c r="C247" t="s">
        <v>107</v>
      </c>
      <c r="D247" t="s">
        <v>17</v>
      </c>
      <c r="E247" t="str">
        <f>VLOOKUP(J247,PollList!A:F,2,FALSE)</f>
        <v>Lepidoptera</v>
      </c>
      <c r="F247" t="str">
        <f>VLOOKUP(J247,PollList!A:F,3,FALSE)</f>
        <v>Rhopalocera</v>
      </c>
      <c r="G247" t="str">
        <f>VLOOKUP(J247,PollList!A:F,4,FALSE)</f>
        <v>Papilionoidea</v>
      </c>
      <c r="H247" t="str">
        <f>VLOOKUP(J247,PollList!A:F,5,FALSE)</f>
        <v>Nymphalidae</v>
      </c>
      <c r="I247" t="str">
        <f>VLOOKUP(J247,PollList!A:F,6,FALSE)</f>
        <v>Danaus_plexippus</v>
      </c>
      <c r="J247" t="s">
        <v>302</v>
      </c>
      <c r="K247">
        <v>2</v>
      </c>
      <c r="M247" t="s">
        <v>264</v>
      </c>
      <c r="N247" t="str">
        <f>VLOOKUP(J247,[1]PollList!A:G,7,FALSE)</f>
        <v>poll</v>
      </c>
      <c r="P247" t="s">
        <v>105</v>
      </c>
      <c r="Q247" t="s">
        <v>106</v>
      </c>
    </row>
    <row r="248" spans="1:18">
      <c r="A248" t="s">
        <v>189</v>
      </c>
      <c r="B248" s="10">
        <v>45846</v>
      </c>
      <c r="C248" t="s">
        <v>107</v>
      </c>
      <c r="D248" t="s">
        <v>17</v>
      </c>
      <c r="E248" t="str">
        <f>VLOOKUP(J248,PollList!A:F,2,FALSE)</f>
        <v>Hemiptera</v>
      </c>
      <c r="F248" t="str">
        <f>VLOOKUP(J248,PollList!A:F,3,FALSE)</f>
        <v>Heteroptera</v>
      </c>
      <c r="G248" t="str">
        <f>VLOOKUP(J248,PollList!A:F,4,FALSE)</f>
        <v>Lygaeoidea</v>
      </c>
      <c r="H248" t="str">
        <f>VLOOKUP(J248,PollList!A:F,5,FALSE)</f>
        <v>Lygaeidae</v>
      </c>
      <c r="I248" t="str">
        <f>VLOOKUP(J248,PollList!A:F,6,FALSE)</f>
        <v>Lygaeus_turcicus</v>
      </c>
      <c r="J248" t="s">
        <v>276</v>
      </c>
      <c r="K248">
        <v>5</v>
      </c>
      <c r="M248" t="s">
        <v>264</v>
      </c>
      <c r="N248" t="str">
        <f>VLOOKUP(J248,[1]PollList!A:G,7,FALSE)</f>
        <v>herb?</v>
      </c>
      <c r="P248" t="s">
        <v>105</v>
      </c>
      <c r="Q248" t="s">
        <v>106</v>
      </c>
    </row>
    <row r="249" spans="1:18">
      <c r="A249" t="s">
        <v>189</v>
      </c>
      <c r="B249" s="10">
        <v>45846</v>
      </c>
      <c r="C249" t="s">
        <v>107</v>
      </c>
      <c r="D249" t="s">
        <v>17</v>
      </c>
      <c r="E249" t="str">
        <f>VLOOKUP(J249,PollList!A:F,2,FALSE)</f>
        <v>Coleoptera</v>
      </c>
      <c r="F249" t="str">
        <f>VLOOKUP(J249,PollList!A:F,3,FALSE)</f>
        <v>Polyphaga</v>
      </c>
      <c r="G249" t="str">
        <f>VLOOKUP(J249,PollList!A:F,4,FALSE)</f>
        <v>Coccinelloidea</v>
      </c>
      <c r="H249" t="str">
        <f>VLOOKUP(J249,PollList!A:F,5,FALSE)</f>
        <v>Coccinellidae</v>
      </c>
      <c r="I249" t="str">
        <f>VLOOKUP(J249,PollList!A:F,6,FALSE)</f>
        <v>NA</v>
      </c>
      <c r="J249" t="s">
        <v>271</v>
      </c>
      <c r="K249">
        <v>1</v>
      </c>
      <c r="M249" t="s">
        <v>264</v>
      </c>
      <c r="N249" t="str">
        <f>VLOOKUP(J249,[1]PollList!A:G,7,FALSE)</f>
        <v>nppr</v>
      </c>
      <c r="P249" t="s">
        <v>105</v>
      </c>
      <c r="Q249" t="s">
        <v>106</v>
      </c>
    </row>
    <row r="250" spans="1:18">
      <c r="A250" t="s">
        <v>189</v>
      </c>
      <c r="B250" s="10">
        <v>45846</v>
      </c>
      <c r="C250" t="s">
        <v>107</v>
      </c>
      <c r="D250" t="s">
        <v>17</v>
      </c>
      <c r="E250" t="str">
        <f>VLOOKUP(J250,PollList!A:F,2,FALSE)</f>
        <v>Araneae</v>
      </c>
      <c r="F250" t="str">
        <f>VLOOKUP(J250,PollList!A:F,3,FALSE)</f>
        <v>Opisthothelae</v>
      </c>
      <c r="G250" t="str">
        <f>VLOOKUP(J250,PollList!A:F,4,FALSE)</f>
        <v>NA</v>
      </c>
      <c r="H250" t="str">
        <f>VLOOKUP(J250,PollList!A:F,5,FALSE)</f>
        <v>Salticidae</v>
      </c>
      <c r="I250" t="str">
        <f>VLOOKUP(J250,PollList!A:F,6,FALSE)</f>
        <v>NA</v>
      </c>
      <c r="J250" t="s">
        <v>305</v>
      </c>
      <c r="K250">
        <v>1</v>
      </c>
      <c r="M250" t="s">
        <v>264</v>
      </c>
      <c r="N250" t="str">
        <f>VLOOKUP(J250,[1]PollList!A:G,7,FALSE)</f>
        <v>pred</v>
      </c>
      <c r="P250" t="s">
        <v>105</v>
      </c>
      <c r="Q250" t="s">
        <v>106</v>
      </c>
    </row>
    <row r="251" spans="1:18">
      <c r="A251" t="s">
        <v>189</v>
      </c>
      <c r="B251" s="10">
        <v>45846</v>
      </c>
      <c r="C251" t="s">
        <v>107</v>
      </c>
      <c r="D251" t="s">
        <v>17</v>
      </c>
      <c r="E251" t="str">
        <f>VLOOKUP(J251,PollList!A:F,2,FALSE)</f>
        <v>Odonata</v>
      </c>
      <c r="F251" t="str">
        <f>VLOOKUP(J251,PollList!A:F,3,FALSE)</f>
        <v>Epiprocta</v>
      </c>
      <c r="G251" t="str">
        <f>VLOOKUP(J251,PollList!A:F,4,FALSE)</f>
        <v>NA</v>
      </c>
      <c r="H251" t="str">
        <f>VLOOKUP(J251,PollList!A:F,5,FALSE)</f>
        <v>NA</v>
      </c>
      <c r="I251" t="str">
        <f>VLOOKUP(J251,PollList!A:F,6,FALSE)</f>
        <v>NA</v>
      </c>
      <c r="J251" t="s">
        <v>317</v>
      </c>
      <c r="K251">
        <v>1</v>
      </c>
      <c r="M251" t="s">
        <v>264</v>
      </c>
      <c r="N251" t="str">
        <f>VLOOKUP(J251,[1]PollList!A:G,7,FALSE)</f>
        <v>pred</v>
      </c>
      <c r="P251" t="s">
        <v>105</v>
      </c>
      <c r="Q251" t="s">
        <v>106</v>
      </c>
    </row>
    <row r="252" spans="1:18">
      <c r="A252" t="s">
        <v>189</v>
      </c>
      <c r="B252" s="10">
        <v>45846</v>
      </c>
      <c r="C252" t="s">
        <v>107</v>
      </c>
      <c r="D252" t="s">
        <v>17</v>
      </c>
      <c r="E252" t="str">
        <f>VLOOKUP(J252,PollList!A:F,2,FALSE)</f>
        <v>Diptera</v>
      </c>
      <c r="F252" t="str">
        <f>VLOOKUP(J252,PollList!A:F,3,FALSE)</f>
        <v>NA</v>
      </c>
      <c r="G252" t="str">
        <f>VLOOKUP(J252,PollList!A:F,4,FALSE)</f>
        <v>NA</v>
      </c>
      <c r="H252" t="str">
        <f>VLOOKUP(J252,PollList!A:F,5,FALSE)</f>
        <v>NA</v>
      </c>
      <c r="I252" t="str">
        <f>VLOOKUP(J252,PollList!A:F,6,FALSE)</f>
        <v>NA</v>
      </c>
      <c r="J252" t="s">
        <v>273</v>
      </c>
      <c r="K252">
        <v>4</v>
      </c>
      <c r="M252" t="s">
        <v>264</v>
      </c>
      <c r="N252" t="str">
        <f>VLOOKUP(J252,[1]PollList!A:G,7,FALSE)</f>
        <v>omni</v>
      </c>
      <c r="P252" t="s">
        <v>105</v>
      </c>
      <c r="Q252" t="s">
        <v>106</v>
      </c>
      <c r="R252" t="s">
        <v>289</v>
      </c>
    </row>
    <row r="253" spans="1:18">
      <c r="A253" t="s">
        <v>189</v>
      </c>
      <c r="B253" s="10">
        <v>45846</v>
      </c>
      <c r="C253" t="s">
        <v>107</v>
      </c>
      <c r="D253" t="s">
        <v>17</v>
      </c>
      <c r="E253" t="str">
        <f>VLOOKUP(J253,PollList!A:F,2,FALSE)</f>
        <v>Neuroptera</v>
      </c>
      <c r="F253" t="str">
        <f>VLOOKUP(J253,PollList!A:F,3,FALSE)</f>
        <v>Hemerobiiformia</v>
      </c>
      <c r="G253" t="str">
        <f>VLOOKUP(J253,PollList!A:F,4,FALSE)</f>
        <v>Chrysopoidea</v>
      </c>
      <c r="H253" t="str">
        <f>VLOOKUP(J253,PollList!A:F,5,FALSE)</f>
        <v>Chrysopidae</v>
      </c>
      <c r="I253" t="str">
        <f>VLOOKUP(J253,PollList!A:F,6,FALSE)</f>
        <v>NA</v>
      </c>
      <c r="J253" t="s">
        <v>283</v>
      </c>
      <c r="K253">
        <v>1</v>
      </c>
      <c r="M253" t="s">
        <v>264</v>
      </c>
      <c r="N253" t="str">
        <f>VLOOKUP(J253,[1]PollList!A:G,7,FALSE)</f>
        <v>nppr/poll</v>
      </c>
      <c r="P253" t="s">
        <v>105</v>
      </c>
      <c r="Q253" t="s">
        <v>106</v>
      </c>
      <c r="R253" t="s">
        <v>370</v>
      </c>
    </row>
    <row r="254" spans="1:18">
      <c r="A254" t="s">
        <v>189</v>
      </c>
      <c r="B254" s="10">
        <v>45846</v>
      </c>
      <c r="C254" t="s">
        <v>107</v>
      </c>
      <c r="D254" t="s">
        <v>17</v>
      </c>
      <c r="E254" t="str">
        <f>VLOOKUP(J254,PollList!A:F,2,FALSE)</f>
        <v>Diptera</v>
      </c>
      <c r="F254" t="str">
        <f>VLOOKUP(J254,PollList!A:F,3,FALSE)</f>
        <v>NA</v>
      </c>
      <c r="G254" t="str">
        <f>VLOOKUP(J254,PollList!A:F,4,FALSE)</f>
        <v>NA</v>
      </c>
      <c r="H254" t="str">
        <f>VLOOKUP(J254,PollList!A:F,5,FALSE)</f>
        <v>NA</v>
      </c>
      <c r="I254" t="str">
        <f>VLOOKUP(J254,PollList!A:F,6,FALSE)</f>
        <v>NA</v>
      </c>
      <c r="J254" t="s">
        <v>273</v>
      </c>
      <c r="K254">
        <v>1</v>
      </c>
      <c r="M254" t="s">
        <v>264</v>
      </c>
      <c r="N254" t="str">
        <f>VLOOKUP(J254,[1]PollList!A:G,7,FALSE)</f>
        <v>omni</v>
      </c>
      <c r="P254" t="s">
        <v>105</v>
      </c>
      <c r="Q254" t="s">
        <v>106</v>
      </c>
    </row>
    <row r="255" spans="1:18">
      <c r="A255" t="s">
        <v>189</v>
      </c>
      <c r="B255" s="10">
        <v>45846</v>
      </c>
      <c r="C255" t="s">
        <v>102</v>
      </c>
      <c r="D255" t="s">
        <v>17</v>
      </c>
      <c r="E255" t="str">
        <f>VLOOKUP(J255,PollList!A:F,2,FALSE)</f>
        <v>Hymenoptera</v>
      </c>
      <c r="F255" t="str">
        <f>VLOOKUP(J255,PollList!A:F,3,FALSE)</f>
        <v>Apocrita</v>
      </c>
      <c r="G255" t="str">
        <f>VLOOKUP(J255,PollList!A:F,4,FALSE)</f>
        <v>Apoidea</v>
      </c>
      <c r="H255" t="str">
        <f>VLOOKUP(J255,PollList!A:F,5,FALSE)</f>
        <v>Apidae</v>
      </c>
      <c r="I255" t="str">
        <f>VLOOKUP(J255,PollList!A:F,6,FALSE)</f>
        <v>Bombus_sp</v>
      </c>
      <c r="J255" t="s">
        <v>277</v>
      </c>
      <c r="K255">
        <v>56</v>
      </c>
      <c r="M255" t="s">
        <v>264</v>
      </c>
      <c r="N255" t="str">
        <f>VLOOKUP(J255,[1]PollList!A:G,7,FALSE)</f>
        <v>poll</v>
      </c>
      <c r="P255" t="s">
        <v>105</v>
      </c>
      <c r="Q255" t="s">
        <v>106</v>
      </c>
      <c r="R255" s="5" t="s">
        <v>176</v>
      </c>
    </row>
    <row r="256" spans="1:18">
      <c r="A256" t="s">
        <v>189</v>
      </c>
      <c r="B256" s="10">
        <v>45846</v>
      </c>
      <c r="C256" t="s">
        <v>102</v>
      </c>
      <c r="D256" t="s">
        <v>17</v>
      </c>
      <c r="E256" t="str">
        <f>VLOOKUP(J256,PollList!A:F,2,FALSE)</f>
        <v>Hymenoptera</v>
      </c>
      <c r="F256" t="str">
        <f>VLOOKUP(J256,PollList!A:F,3,FALSE)</f>
        <v>Apocrita</v>
      </c>
      <c r="G256" t="str">
        <f>VLOOKUP(J256,PollList!A:F,4,FALSE)</f>
        <v>Apoidea</v>
      </c>
      <c r="H256" t="str">
        <f>VLOOKUP(J256,PollList!A:F,5,FALSE)</f>
        <v>Apidae</v>
      </c>
      <c r="I256" t="str">
        <f>VLOOKUP(J256,PollList!A:F,6,FALSE)</f>
        <v>Bombus_griseocollis</v>
      </c>
      <c r="J256" t="s">
        <v>337</v>
      </c>
      <c r="K256">
        <v>1</v>
      </c>
      <c r="M256" t="s">
        <v>264</v>
      </c>
      <c r="N256" t="str">
        <f>VLOOKUP(J256,[1]PollList!A:G,7,FALSE)</f>
        <v>poll</v>
      </c>
      <c r="P256" t="s">
        <v>105</v>
      </c>
      <c r="Q256" t="s">
        <v>106</v>
      </c>
      <c r="R256" s="5" t="s">
        <v>169</v>
      </c>
    </row>
    <row r="257" spans="1:18">
      <c r="A257" t="s">
        <v>189</v>
      </c>
      <c r="B257" s="10">
        <v>45846</v>
      </c>
      <c r="C257" t="s">
        <v>102</v>
      </c>
      <c r="D257" t="s">
        <v>17</v>
      </c>
      <c r="E257" t="str">
        <f>VLOOKUP(J257,PollList!A:F,2,FALSE)</f>
        <v>Hymenoptera</v>
      </c>
      <c r="F257" t="str">
        <f>VLOOKUP(J257,PollList!A:F,3,FALSE)</f>
        <v>Apocrita</v>
      </c>
      <c r="G257" t="str">
        <f>VLOOKUP(J257,PollList!A:F,4,FALSE)</f>
        <v>Apoidea</v>
      </c>
      <c r="H257" t="str">
        <f>VLOOKUP(J257,PollList!A:F,5,FALSE)</f>
        <v>Apidae</v>
      </c>
      <c r="I257" t="str">
        <f>VLOOKUP(J257,PollList!A:F,6,FALSE)</f>
        <v>Xylocopa_virginica</v>
      </c>
      <c r="J257" t="s">
        <v>297</v>
      </c>
      <c r="K257">
        <v>2</v>
      </c>
      <c r="M257" t="s">
        <v>264</v>
      </c>
      <c r="N257" t="str">
        <f>VLOOKUP(J257,[1]PollList!A:G,7,FALSE)</f>
        <v>poll</v>
      </c>
      <c r="P257" t="s">
        <v>105</v>
      </c>
      <c r="Q257" t="s">
        <v>106</v>
      </c>
      <c r="R257" s="5" t="s">
        <v>369</v>
      </c>
    </row>
    <row r="258" spans="1:18">
      <c r="A258" t="s">
        <v>189</v>
      </c>
      <c r="B258" s="10">
        <v>45846</v>
      </c>
      <c r="C258" t="s">
        <v>102</v>
      </c>
      <c r="D258" t="s">
        <v>17</v>
      </c>
      <c r="E258" t="str">
        <f>VLOOKUP(J258,PollList!A:F,2,FALSE)</f>
        <v>Hymenoptera</v>
      </c>
      <c r="F258" t="str">
        <f>VLOOKUP(J258,PollList!A:F,3,FALSE)</f>
        <v>NA</v>
      </c>
      <c r="G258" t="str">
        <f>VLOOKUP(J258,PollList!A:F,4,FALSE)</f>
        <v>NA</v>
      </c>
      <c r="H258" t="str">
        <f>VLOOKUP(J258,PollList!A:F,5,FALSE)</f>
        <v>Megachilidae</v>
      </c>
      <c r="I258" t="str">
        <f>VLOOKUP(J258,PollList!A:F,6,FALSE)</f>
        <v>Megachile_sp</v>
      </c>
      <c r="J258" t="s">
        <v>330</v>
      </c>
      <c r="K258">
        <v>4</v>
      </c>
      <c r="M258" t="s">
        <v>264</v>
      </c>
      <c r="N258" t="str">
        <f>VLOOKUP(J258,[1]PollList!A:G,7,FALSE)</f>
        <v>poll</v>
      </c>
      <c r="P258" t="s">
        <v>105</v>
      </c>
      <c r="Q258" t="s">
        <v>106</v>
      </c>
    </row>
    <row r="259" spans="1:18">
      <c r="A259" t="s">
        <v>189</v>
      </c>
      <c r="B259" s="10">
        <v>45846</v>
      </c>
      <c r="C259" t="s">
        <v>102</v>
      </c>
      <c r="D259" t="s">
        <v>17</v>
      </c>
      <c r="E259" t="str">
        <f>VLOOKUP(J259,PollList!A:F,2,FALSE)</f>
        <v>Hymenoptera</v>
      </c>
      <c r="F259" t="str">
        <f>VLOOKUP(J259,PollList!A:F,3,FALSE)</f>
        <v>Aculeata</v>
      </c>
      <c r="G259" t="str">
        <f>VLOOKUP(J259,PollList!A:F,4,FALSE)</f>
        <v xml:space="preserve"> Vespoidea</v>
      </c>
      <c r="H259" t="str">
        <f>VLOOKUP(J259,PollList!A:F,5,FALSE)</f>
        <v xml:space="preserve"> Vespidae</v>
      </c>
      <c r="I259" t="str">
        <f>VLOOKUP(J259,PollList!A:F,6,FALSE)</f>
        <v>NA</v>
      </c>
      <c r="J259" t="s">
        <v>310</v>
      </c>
      <c r="K259">
        <v>2</v>
      </c>
      <c r="M259" t="s">
        <v>264</v>
      </c>
      <c r="N259" t="str">
        <f>VLOOKUP(J259,[1]PollList!A:G,7,FALSE)</f>
        <v>pred</v>
      </c>
      <c r="P259" t="s">
        <v>105</v>
      </c>
      <c r="Q259" t="s">
        <v>106</v>
      </c>
    </row>
    <row r="260" spans="1:18">
      <c r="A260" t="s">
        <v>189</v>
      </c>
      <c r="B260" s="10">
        <v>45846</v>
      </c>
      <c r="C260" t="s">
        <v>102</v>
      </c>
      <c r="D260" t="s">
        <v>17</v>
      </c>
      <c r="E260" t="str">
        <f>VLOOKUP(J260,PollList!A:F,2,FALSE)</f>
        <v>Lepidoptera</v>
      </c>
      <c r="F260" t="str">
        <f>VLOOKUP(J260,PollList!A:F,3,FALSE)</f>
        <v>NA</v>
      </c>
      <c r="G260" t="str">
        <f>VLOOKUP(J260,PollList!A:F,4,FALSE)</f>
        <v>Papilionoidea</v>
      </c>
      <c r="H260" t="str">
        <f>VLOOKUP(J260,PollList!A:F,5,FALSE)</f>
        <v>Nymphalidae</v>
      </c>
      <c r="I260" t="str">
        <f>VLOOKUP(J260,PollList!A:F,6,FALSE)</f>
        <v>Phyciodes_tharos</v>
      </c>
      <c r="J260" t="s">
        <v>300</v>
      </c>
      <c r="K260">
        <v>3</v>
      </c>
      <c r="M260" t="s">
        <v>264</v>
      </c>
      <c r="N260" t="str">
        <f>VLOOKUP(J260,[1]PollList!A:G,7,FALSE)</f>
        <v>poll</v>
      </c>
      <c r="P260" t="s">
        <v>105</v>
      </c>
      <c r="Q260" t="s">
        <v>106</v>
      </c>
    </row>
    <row r="261" spans="1:18">
      <c r="A261" t="s">
        <v>189</v>
      </c>
      <c r="B261" s="10">
        <v>45846</v>
      </c>
      <c r="C261" t="s">
        <v>102</v>
      </c>
      <c r="D261" t="s">
        <v>17</v>
      </c>
      <c r="E261" t="str">
        <f>VLOOKUP(J261,PollList!A:F,2,FALSE)</f>
        <v>Lepidoptera</v>
      </c>
      <c r="F261" t="str">
        <f>VLOOKUP(J261,PollList!A:F,3,FALSE)</f>
        <v>Rhopalocera</v>
      </c>
      <c r="G261" t="str">
        <f>VLOOKUP(J261,PollList!A:F,4,FALSE)</f>
        <v>Papilionoidea</v>
      </c>
      <c r="H261" t="str">
        <f>VLOOKUP(J261,PollList!A:F,5,FALSE)</f>
        <v>Nymphalidae</v>
      </c>
      <c r="I261" t="str">
        <f>VLOOKUP(J261,PollList!A:F,6,FALSE)</f>
        <v>Danaus_plexippus</v>
      </c>
      <c r="J261" t="s">
        <v>302</v>
      </c>
      <c r="K261">
        <v>2</v>
      </c>
      <c r="M261" t="s">
        <v>264</v>
      </c>
      <c r="N261" t="str">
        <f>VLOOKUP(J261,[1]PollList!A:G,7,FALSE)</f>
        <v>poll</v>
      </c>
      <c r="P261" t="s">
        <v>105</v>
      </c>
      <c r="Q261" t="s">
        <v>106</v>
      </c>
    </row>
    <row r="262" spans="1:18">
      <c r="A262" t="s">
        <v>189</v>
      </c>
      <c r="B262" s="10">
        <v>45846</v>
      </c>
      <c r="C262" t="s">
        <v>102</v>
      </c>
      <c r="D262" t="s">
        <v>17</v>
      </c>
      <c r="E262" t="str">
        <f>VLOOKUP(J262,PollList!A:F,2,FALSE)</f>
        <v>Hemiptera</v>
      </c>
      <c r="F262" t="str">
        <f>VLOOKUP(J262,PollList!A:F,3,FALSE)</f>
        <v>Heteroptera</v>
      </c>
      <c r="G262" t="str">
        <f>VLOOKUP(J262,PollList!A:F,4,FALSE)</f>
        <v>Lygaeoidea</v>
      </c>
      <c r="H262" t="str">
        <f>VLOOKUP(J262,PollList!A:F,5,FALSE)</f>
        <v>Lygaeidae</v>
      </c>
      <c r="I262" t="str">
        <f>VLOOKUP(J262,PollList!A:F,6,FALSE)</f>
        <v>Lygaeus_turcicus</v>
      </c>
      <c r="J262" t="s">
        <v>276</v>
      </c>
      <c r="K262">
        <v>5</v>
      </c>
      <c r="M262" t="s">
        <v>264</v>
      </c>
      <c r="N262" t="str">
        <f>VLOOKUP(J262,[1]PollList!A:G,7,FALSE)</f>
        <v>herb?</v>
      </c>
      <c r="P262" t="s">
        <v>105</v>
      </c>
      <c r="Q262" t="s">
        <v>106</v>
      </c>
    </row>
    <row r="263" spans="1:18">
      <c r="A263" t="s">
        <v>189</v>
      </c>
      <c r="B263" s="10">
        <v>45846</v>
      </c>
      <c r="C263" t="s">
        <v>102</v>
      </c>
      <c r="D263" t="s">
        <v>17</v>
      </c>
      <c r="E263" t="str">
        <f>VLOOKUP(J263,PollList!A:F,2,FALSE)</f>
        <v>Coleoptera</v>
      </c>
      <c r="F263" t="str">
        <f>VLOOKUP(J263,PollList!A:F,3,FALSE)</f>
        <v>Polyphaga</v>
      </c>
      <c r="G263" t="str">
        <f>VLOOKUP(J263,PollList!A:F,4,FALSE)</f>
        <v>Coccinelloidea</v>
      </c>
      <c r="H263" t="str">
        <f>VLOOKUP(J263,PollList!A:F,5,FALSE)</f>
        <v>Coccinellidae</v>
      </c>
      <c r="I263" t="str">
        <f>VLOOKUP(J263,PollList!A:F,6,FALSE)</f>
        <v>Harmonia_axyridis</v>
      </c>
      <c r="J263" t="s">
        <v>313</v>
      </c>
      <c r="K263">
        <v>1</v>
      </c>
      <c r="M263" t="s">
        <v>264</v>
      </c>
      <c r="N263" t="str">
        <f>VLOOKUP(J263,[1]PollList!A:G,7,FALSE)</f>
        <v>nppr</v>
      </c>
      <c r="P263" t="s">
        <v>105</v>
      </c>
      <c r="Q263" t="s">
        <v>106</v>
      </c>
    </row>
    <row r="264" spans="1:18">
      <c r="A264" t="s">
        <v>189</v>
      </c>
      <c r="B264" s="10">
        <v>45846</v>
      </c>
      <c r="C264" t="s">
        <v>102</v>
      </c>
      <c r="D264" t="s">
        <v>17</v>
      </c>
      <c r="E264" t="str">
        <f>VLOOKUP(J264,PollList!A:F,2,FALSE)</f>
        <v>Diptera</v>
      </c>
      <c r="F264" t="str">
        <f>VLOOKUP(J264,PollList!A:F,3,FALSE)</f>
        <v> Brachycera</v>
      </c>
      <c r="G264" t="str">
        <f>VLOOKUP(J264,PollList!A:F,4,FALSE)</f>
        <v> Muscinae</v>
      </c>
      <c r="H264" t="str">
        <f>VLOOKUP(J264,PollList!A:F,5,FALSE)</f>
        <v>Muscidae</v>
      </c>
      <c r="I264" t="str">
        <f>VLOOKUP(J264,PollList!A:F,6,FALSE)</f>
        <v>Musca domestica</v>
      </c>
      <c r="J264" t="s">
        <v>275</v>
      </c>
      <c r="K264">
        <v>1</v>
      </c>
      <c r="M264" t="s">
        <v>264</v>
      </c>
      <c r="N264" t="str">
        <f>VLOOKUP(J264,[1]PollList!A:G,7,FALSE)</f>
        <v>poll</v>
      </c>
      <c r="P264" t="s">
        <v>105</v>
      </c>
      <c r="Q264" t="s">
        <v>106</v>
      </c>
    </row>
    <row r="265" spans="1:18">
      <c r="A265" t="s">
        <v>189</v>
      </c>
      <c r="B265" s="10">
        <v>45846</v>
      </c>
      <c r="C265" t="s">
        <v>102</v>
      </c>
      <c r="D265" t="s">
        <v>17</v>
      </c>
      <c r="E265" t="str">
        <f>VLOOKUP(J265,PollList!A:F,2,FALSE)</f>
        <v>Diptera</v>
      </c>
      <c r="F265" t="str">
        <f>VLOOKUP(J265,PollList!A:F,3,FALSE)</f>
        <v>Brachycera</v>
      </c>
      <c r="G265" t="str">
        <f>VLOOKUP(J265,PollList!A:F,4,FALSE)</f>
        <v>Syrphoidea</v>
      </c>
      <c r="H265" t="str">
        <f>VLOOKUP(J265,PollList!A:F,5,FALSE)</f>
        <v>Syrphidae</v>
      </c>
      <c r="I265" t="str">
        <f>VLOOKUP(J265,PollList!A:F,6,FALSE)</f>
        <v>Eristalis_sp</v>
      </c>
      <c r="J265" t="s">
        <v>304</v>
      </c>
      <c r="K265">
        <v>6</v>
      </c>
      <c r="M265" t="s">
        <v>264</v>
      </c>
      <c r="N265" t="str">
        <f>VLOOKUP(J265,[1]PollList!A:G,7,FALSE)</f>
        <v>poll</v>
      </c>
      <c r="P265" t="s">
        <v>105</v>
      </c>
      <c r="Q265" t="s">
        <v>106</v>
      </c>
    </row>
    <row r="266" spans="1:18">
      <c r="A266" t="s">
        <v>189</v>
      </c>
      <c r="B266" s="10">
        <v>45846</v>
      </c>
      <c r="C266" t="s">
        <v>102</v>
      </c>
      <c r="D266" t="s">
        <v>17</v>
      </c>
      <c r="E266" t="str">
        <f>VLOOKUP(J266,PollList!A:F,2,FALSE)</f>
        <v>Odonata</v>
      </c>
      <c r="F266" t="str">
        <f>VLOOKUP(J266,PollList!A:F,3,FALSE)</f>
        <v>Epiprocta</v>
      </c>
      <c r="G266" t="str">
        <f>VLOOKUP(J266,PollList!A:F,4,FALSE)</f>
        <v>NA</v>
      </c>
      <c r="H266" t="str">
        <f>VLOOKUP(J266,PollList!A:F,5,FALSE)</f>
        <v>NA</v>
      </c>
      <c r="I266" t="str">
        <f>VLOOKUP(J266,PollList!A:F,6,FALSE)</f>
        <v>NA</v>
      </c>
      <c r="J266" t="s">
        <v>317</v>
      </c>
      <c r="K266">
        <v>3</v>
      </c>
      <c r="M266" t="s">
        <v>264</v>
      </c>
      <c r="N266" t="str">
        <f>VLOOKUP(J266,[1]PollList!A:G,7,FALSE)</f>
        <v>pred</v>
      </c>
      <c r="P266" t="s">
        <v>105</v>
      </c>
      <c r="Q266" t="s">
        <v>106</v>
      </c>
    </row>
    <row r="267" spans="1:18">
      <c r="A267" t="s">
        <v>189</v>
      </c>
      <c r="B267" s="10">
        <v>45846</v>
      </c>
      <c r="C267" t="s">
        <v>102</v>
      </c>
      <c r="D267" t="s">
        <v>17</v>
      </c>
      <c r="E267" t="str">
        <f>VLOOKUP(J267,PollList!A:F,2,FALSE)</f>
        <v>Diptera</v>
      </c>
      <c r="F267" t="str">
        <f>VLOOKUP(J267,PollList!A:F,3,FALSE)</f>
        <v>NA</v>
      </c>
      <c r="G267" t="str">
        <f>VLOOKUP(J267,PollList!A:F,4,FALSE)</f>
        <v>NA</v>
      </c>
      <c r="H267" t="str">
        <f>VLOOKUP(J267,PollList!A:F,5,FALSE)</f>
        <v>NA</v>
      </c>
      <c r="I267" t="str">
        <f>VLOOKUP(J267,PollList!A:F,6,FALSE)</f>
        <v>NA</v>
      </c>
      <c r="J267" t="s">
        <v>273</v>
      </c>
      <c r="K267">
        <v>4</v>
      </c>
      <c r="M267" t="s">
        <v>264</v>
      </c>
      <c r="N267" t="str">
        <f>VLOOKUP(J267,[1]PollList!A:G,7,FALSE)</f>
        <v>omni</v>
      </c>
      <c r="P267" t="s">
        <v>105</v>
      </c>
      <c r="Q267" t="s">
        <v>106</v>
      </c>
      <c r="R267" t="s">
        <v>289</v>
      </c>
    </row>
    <row r="268" spans="1:18">
      <c r="A268" t="s">
        <v>189</v>
      </c>
      <c r="B268" s="10">
        <v>45846</v>
      </c>
      <c r="C268" t="s">
        <v>102</v>
      </c>
      <c r="D268" t="s">
        <v>17</v>
      </c>
      <c r="E268" t="str">
        <f>VLOOKUP(J268,PollList!A:F,2,FALSE)</f>
        <v>Neuroptera</v>
      </c>
      <c r="F268" t="str">
        <f>VLOOKUP(J268,PollList!A:F,3,FALSE)</f>
        <v>Hemerobiiformia</v>
      </c>
      <c r="G268" t="str">
        <f>VLOOKUP(J268,PollList!A:F,4,FALSE)</f>
        <v>Chrysopoidea</v>
      </c>
      <c r="H268" t="str">
        <f>VLOOKUP(J268,PollList!A:F,5,FALSE)</f>
        <v>Chrysopidae</v>
      </c>
      <c r="I268" t="str">
        <f>VLOOKUP(J268,PollList!A:F,6,FALSE)</f>
        <v>NA</v>
      </c>
      <c r="J268" t="s">
        <v>283</v>
      </c>
      <c r="K268">
        <v>1</v>
      </c>
      <c r="M268" t="s">
        <v>264</v>
      </c>
      <c r="N268" t="str">
        <f>VLOOKUP(J268,[1]PollList!A:G,7,FALSE)</f>
        <v>nppr/poll</v>
      </c>
      <c r="P268" t="s">
        <v>105</v>
      </c>
      <c r="Q268" t="s">
        <v>106</v>
      </c>
    </row>
    <row r="269" spans="1:18">
      <c r="A269" t="s">
        <v>189</v>
      </c>
      <c r="B269" s="10">
        <v>45846</v>
      </c>
      <c r="C269" t="s">
        <v>102</v>
      </c>
      <c r="D269" t="s">
        <v>20</v>
      </c>
      <c r="E269" t="str">
        <f>VLOOKUP(J269,PollList!A:F,2,FALSE)</f>
        <v>Hymenoptera</v>
      </c>
      <c r="F269" t="str">
        <f>VLOOKUP(J269,PollList!A:F,3,FALSE)</f>
        <v>Apocrita</v>
      </c>
      <c r="G269" t="str">
        <f>VLOOKUP(J269,PollList!A:F,4,FALSE)</f>
        <v>Apoidea</v>
      </c>
      <c r="H269" t="str">
        <f>VLOOKUP(J269,PollList!A:F,5,FALSE)</f>
        <v>Apidae</v>
      </c>
      <c r="I269" t="str">
        <f>VLOOKUP(J269,PollList!A:F,6,FALSE)</f>
        <v>Bombus_sp</v>
      </c>
      <c r="J269" t="s">
        <v>277</v>
      </c>
      <c r="K269">
        <v>56</v>
      </c>
      <c r="L269" s="5" t="s">
        <v>371</v>
      </c>
      <c r="M269" t="s">
        <v>264</v>
      </c>
      <c r="N269" t="str">
        <f>VLOOKUP(J269,[1]PollList!A:G,7,FALSE)</f>
        <v>poll</v>
      </c>
      <c r="P269" t="s">
        <v>105</v>
      </c>
      <c r="Q269" t="s">
        <v>106</v>
      </c>
    </row>
    <row r="270" spans="1:18">
      <c r="A270" t="s">
        <v>189</v>
      </c>
      <c r="B270" s="10">
        <v>45846</v>
      </c>
      <c r="C270" t="s">
        <v>102</v>
      </c>
      <c r="D270" t="s">
        <v>20</v>
      </c>
      <c r="E270" t="str">
        <f>VLOOKUP(J270,PollList!A:F,2,FALSE)</f>
        <v>Hymenoptera</v>
      </c>
      <c r="F270" t="str">
        <f>VLOOKUP(J270,PollList!A:F,3,FALSE)</f>
        <v>Aculeata</v>
      </c>
      <c r="G270" t="str">
        <f>VLOOKUP(J270,PollList!A:F,4,FALSE)</f>
        <v xml:space="preserve"> Vespoidea</v>
      </c>
      <c r="H270" t="str">
        <f>VLOOKUP(J270,PollList!A:F,5,FALSE)</f>
        <v xml:space="preserve"> Vespidae</v>
      </c>
      <c r="I270" t="str">
        <f>VLOOKUP(J270,PollList!A:F,6,FALSE)</f>
        <v>NA</v>
      </c>
      <c r="J270" t="s">
        <v>310</v>
      </c>
      <c r="K270">
        <v>2</v>
      </c>
      <c r="M270" t="s">
        <v>264</v>
      </c>
      <c r="N270" t="str">
        <f>VLOOKUP(J270,[1]PollList!A:G,7,FALSE)</f>
        <v>pred</v>
      </c>
      <c r="P270" t="s">
        <v>105</v>
      </c>
      <c r="Q270" t="s">
        <v>106</v>
      </c>
    </row>
    <row r="271" spans="1:18">
      <c r="A271" t="s">
        <v>189</v>
      </c>
      <c r="B271" s="10">
        <v>45846</v>
      </c>
      <c r="C271" t="s">
        <v>102</v>
      </c>
      <c r="D271" t="s">
        <v>20</v>
      </c>
      <c r="E271" t="str">
        <f>VLOOKUP(J271,PollList!A:F,2,FALSE)</f>
        <v>Hymenoptera</v>
      </c>
      <c r="F271" t="str">
        <f>VLOOKUP(J271,PollList!A:F,3,FALSE)</f>
        <v>Apocrita</v>
      </c>
      <c r="G271" t="str">
        <f>VLOOKUP(J271,PollList!A:F,4,FALSE)</f>
        <v>Apoidea</v>
      </c>
      <c r="H271" t="str">
        <f>VLOOKUP(J271,PollList!A:F,5,FALSE)</f>
        <v>Apidae</v>
      </c>
      <c r="I271" t="str">
        <f>VLOOKUP(J271,PollList!A:F,6,FALSE)</f>
        <v>Apis_mellifera</v>
      </c>
      <c r="J271" t="s">
        <v>265</v>
      </c>
      <c r="K271">
        <v>6</v>
      </c>
      <c r="L271" s="5" t="s">
        <v>369</v>
      </c>
      <c r="M271" t="s">
        <v>264</v>
      </c>
      <c r="N271" t="str">
        <f>VLOOKUP(J271,[1]PollList!A:G,7,FALSE)</f>
        <v>poll</v>
      </c>
      <c r="P271" t="s">
        <v>105</v>
      </c>
      <c r="Q271" t="s">
        <v>106</v>
      </c>
    </row>
    <row r="272" spans="1:18">
      <c r="A272" t="s">
        <v>189</v>
      </c>
      <c r="B272" s="10">
        <v>45846</v>
      </c>
      <c r="C272" t="s">
        <v>102</v>
      </c>
      <c r="D272" t="s">
        <v>20</v>
      </c>
      <c r="E272" t="str">
        <f>VLOOKUP(J272,PollList!A:F,2,FALSE)</f>
        <v>Lepidoptera</v>
      </c>
      <c r="F272" t="str">
        <f>VLOOKUP(J272,PollList!A:F,3,FALSE)</f>
        <v>Rhopalocera</v>
      </c>
      <c r="G272" t="str">
        <f>VLOOKUP(J272,PollList!A:F,4,FALSE)</f>
        <v>Papilionoidea</v>
      </c>
      <c r="H272" t="str">
        <f>VLOOKUP(J272,PollList!A:F,5,FALSE)</f>
        <v>Pieridae</v>
      </c>
      <c r="I272" t="str">
        <f>VLOOKUP(J272,PollList!A:F,6,FALSE)</f>
        <v>Pieris_rapae</v>
      </c>
      <c r="J272" t="s">
        <v>301</v>
      </c>
      <c r="K272">
        <v>4</v>
      </c>
      <c r="M272" t="s">
        <v>264</v>
      </c>
      <c r="N272" t="str">
        <f>VLOOKUP(J272,[1]PollList!A:G,7,FALSE)</f>
        <v>poll</v>
      </c>
      <c r="P272" t="s">
        <v>105</v>
      </c>
      <c r="Q272" t="s">
        <v>106</v>
      </c>
    </row>
    <row r="273" spans="1:18">
      <c r="A273" t="s">
        <v>189</v>
      </c>
      <c r="B273" s="10">
        <v>45846</v>
      </c>
      <c r="C273" t="s">
        <v>102</v>
      </c>
      <c r="D273" t="s">
        <v>20</v>
      </c>
      <c r="E273" t="str">
        <f>VLOOKUP(J273,PollList!A:F,2,FALSE)</f>
        <v>Lepidoptera</v>
      </c>
      <c r="F273" t="str">
        <f>VLOOKUP(J273,PollList!A:F,3,FALSE)</f>
        <v>Rhopalocera</v>
      </c>
      <c r="G273" t="str">
        <f>VLOOKUP(J273,PollList!A:F,4,FALSE)</f>
        <v>Papilionoidea</v>
      </c>
      <c r="H273" t="str">
        <f>VLOOKUP(J273,PollList!A:F,5,FALSE)</f>
        <v>Hesperiidae</v>
      </c>
      <c r="I273" t="str">
        <f>VLOOKUP(J273,PollList!A:F,6,FALSE)</f>
        <v>NA</v>
      </c>
      <c r="J273" t="s">
        <v>303</v>
      </c>
      <c r="K273">
        <v>1</v>
      </c>
      <c r="M273" t="s">
        <v>264</v>
      </c>
      <c r="N273" t="str">
        <f>VLOOKUP(J273,[1]PollList!A:G,7,FALSE)</f>
        <v>poll</v>
      </c>
      <c r="P273" t="s">
        <v>105</v>
      </c>
      <c r="Q273" t="s">
        <v>106</v>
      </c>
    </row>
    <row r="274" spans="1:18">
      <c r="A274" t="s">
        <v>189</v>
      </c>
      <c r="B274" s="10">
        <v>45846</v>
      </c>
      <c r="C274" t="s">
        <v>102</v>
      </c>
      <c r="D274" t="s">
        <v>20</v>
      </c>
      <c r="E274" t="str">
        <f>VLOOKUP(J274,PollList!A:F,2,FALSE)</f>
        <v>Hemiptera</v>
      </c>
      <c r="F274" t="str">
        <f>VLOOKUP(J274,PollList!A:F,3,FALSE)</f>
        <v>Heteroptera</v>
      </c>
      <c r="G274" t="str">
        <f>VLOOKUP(J274,PollList!A:F,4,FALSE)</f>
        <v>Lygaeoidea</v>
      </c>
      <c r="H274" t="str">
        <f>VLOOKUP(J274,PollList!A:F,5,FALSE)</f>
        <v>Lygaeidae</v>
      </c>
      <c r="I274" t="str">
        <f>VLOOKUP(J274,PollList!A:F,6,FALSE)</f>
        <v>Lygaeus_turcicus</v>
      </c>
      <c r="J274" t="s">
        <v>276</v>
      </c>
      <c r="K274">
        <v>11</v>
      </c>
      <c r="M274" t="s">
        <v>264</v>
      </c>
      <c r="N274" t="str">
        <f>VLOOKUP(J274,[1]PollList!A:G,7,FALSE)</f>
        <v>herb?</v>
      </c>
      <c r="P274" t="s">
        <v>105</v>
      </c>
      <c r="Q274" t="s">
        <v>106</v>
      </c>
    </row>
    <row r="275" spans="1:18">
      <c r="A275" t="s">
        <v>189</v>
      </c>
      <c r="B275" s="10">
        <v>45846</v>
      </c>
      <c r="C275" t="s">
        <v>102</v>
      </c>
      <c r="D275" t="s">
        <v>20</v>
      </c>
      <c r="E275" t="str">
        <f>VLOOKUP(J275,PollList!A:F,2,FALSE)</f>
        <v>Diptera</v>
      </c>
      <c r="F275" t="str">
        <f>VLOOKUP(J275,PollList!A:F,3,FALSE)</f>
        <v>NA</v>
      </c>
      <c r="G275" t="str">
        <f>VLOOKUP(J275,PollList!A:F,4,FALSE)</f>
        <v>NA</v>
      </c>
      <c r="H275" t="str">
        <f>VLOOKUP(J275,PollList!A:F,5,FALSE)</f>
        <v>NA</v>
      </c>
      <c r="I275" t="str">
        <f>VLOOKUP(J275,PollList!A:F,6,FALSE)</f>
        <v>NA</v>
      </c>
      <c r="J275" t="s">
        <v>273</v>
      </c>
      <c r="K275">
        <v>18</v>
      </c>
      <c r="M275" t="s">
        <v>264</v>
      </c>
      <c r="N275" t="str">
        <f>VLOOKUP(J275,[1]PollList!A:G,7,FALSE)</f>
        <v>omni</v>
      </c>
      <c r="P275" t="s">
        <v>105</v>
      </c>
      <c r="Q275" t="s">
        <v>106</v>
      </c>
      <c r="R275" t="s">
        <v>289</v>
      </c>
    </row>
    <row r="276" spans="1:18">
      <c r="A276" t="s">
        <v>189</v>
      </c>
      <c r="B276" s="10">
        <v>45846</v>
      </c>
      <c r="C276" t="s">
        <v>102</v>
      </c>
      <c r="D276" t="s">
        <v>20</v>
      </c>
      <c r="E276" t="str">
        <f>VLOOKUP(J276,PollList!A:F,2,FALSE)</f>
        <v>Diptera</v>
      </c>
      <c r="F276" t="str">
        <f>VLOOKUP(J276,PollList!A:F,3,FALSE)</f>
        <v>Brachycera</v>
      </c>
      <c r="G276" t="str">
        <f>VLOOKUP(J276,PollList!A:F,4,FALSE)</f>
        <v>Syrphoidea</v>
      </c>
      <c r="H276" t="str">
        <f>VLOOKUP(J276,PollList!A:F,5,FALSE)</f>
        <v>Syrphidae</v>
      </c>
      <c r="I276" t="str">
        <f>VLOOKUP(J276,PollList!A:F,6,FALSE)</f>
        <v>Eristalis_sp</v>
      </c>
      <c r="J276" t="s">
        <v>304</v>
      </c>
      <c r="K276">
        <v>12</v>
      </c>
      <c r="M276" t="s">
        <v>264</v>
      </c>
      <c r="N276" t="str">
        <f>VLOOKUP(J276,[1]PollList!A:G,7,FALSE)</f>
        <v>poll</v>
      </c>
      <c r="P276" t="s">
        <v>105</v>
      </c>
      <c r="Q276" t="s">
        <v>106</v>
      </c>
    </row>
    <row r="277" spans="1:18">
      <c r="A277" t="s">
        <v>189</v>
      </c>
      <c r="B277" s="10">
        <v>45846</v>
      </c>
      <c r="C277" t="s">
        <v>107</v>
      </c>
      <c r="D277" t="s">
        <v>20</v>
      </c>
      <c r="E277" t="str">
        <f>VLOOKUP(J277,PollList!A:F,2,FALSE)</f>
        <v>Hymenoptera</v>
      </c>
      <c r="F277" t="str">
        <f>VLOOKUP(J277,PollList!A:F,3,FALSE)</f>
        <v>Apocrita</v>
      </c>
      <c r="G277" t="str">
        <f>VLOOKUP(J277,PollList!A:F,4,FALSE)</f>
        <v>Apoidea</v>
      </c>
      <c r="H277" t="str">
        <f>VLOOKUP(J277,PollList!A:F,5,FALSE)</f>
        <v>Apidae</v>
      </c>
      <c r="I277" t="str">
        <f>VLOOKUP(J277,PollList!A:F,6,FALSE)</f>
        <v>Xylocopa_virginica</v>
      </c>
      <c r="J277" t="s">
        <v>297</v>
      </c>
      <c r="K277">
        <v>6</v>
      </c>
      <c r="L277" s="5" t="s">
        <v>371</v>
      </c>
      <c r="M277" t="s">
        <v>264</v>
      </c>
      <c r="N277" t="str">
        <f>VLOOKUP(J277,[1]PollList!A:G,7,FALSE)</f>
        <v>poll</v>
      </c>
      <c r="P277" t="s">
        <v>105</v>
      </c>
      <c r="Q277" t="s">
        <v>106</v>
      </c>
    </row>
    <row r="278" spans="1:18">
      <c r="A278" t="s">
        <v>189</v>
      </c>
      <c r="B278" s="10">
        <v>45846</v>
      </c>
      <c r="C278" t="s">
        <v>107</v>
      </c>
      <c r="D278" t="s">
        <v>20</v>
      </c>
      <c r="E278" t="str">
        <f>VLOOKUP(J278,PollList!A:F,2,FALSE)</f>
        <v>Hymenoptera</v>
      </c>
      <c r="F278" t="str">
        <f>VLOOKUP(J278,PollList!A:F,3,FALSE)</f>
        <v>Apocrita</v>
      </c>
      <c r="G278" t="str">
        <f>VLOOKUP(J278,PollList!A:F,4,FALSE)</f>
        <v>Apoidea</v>
      </c>
      <c r="H278" t="str">
        <f>VLOOKUP(J278,PollList!A:F,5,FALSE)</f>
        <v>Apidae</v>
      </c>
      <c r="I278" t="str">
        <f>VLOOKUP(J278,PollList!A:F,6,FALSE)</f>
        <v>Bombus_sp</v>
      </c>
      <c r="J278" t="s">
        <v>277</v>
      </c>
      <c r="K278">
        <v>85</v>
      </c>
      <c r="L278" s="5" t="s">
        <v>371</v>
      </c>
      <c r="M278" t="s">
        <v>264</v>
      </c>
      <c r="N278" t="str">
        <f>VLOOKUP(J278,[1]PollList!A:G,7,FALSE)</f>
        <v>poll</v>
      </c>
      <c r="P278" t="s">
        <v>105</v>
      </c>
      <c r="Q278" t="s">
        <v>106</v>
      </c>
    </row>
    <row r="279" spans="1:18">
      <c r="A279" t="s">
        <v>189</v>
      </c>
      <c r="B279" s="10">
        <v>45846</v>
      </c>
      <c r="C279" t="s">
        <v>107</v>
      </c>
      <c r="D279" t="s">
        <v>20</v>
      </c>
      <c r="E279" t="str">
        <f>VLOOKUP(J279,PollList!A:F,2,FALSE)</f>
        <v>Hymenoptera</v>
      </c>
      <c r="F279" t="str">
        <f>VLOOKUP(J279,PollList!A:F,3,FALSE)</f>
        <v>Apocrita</v>
      </c>
      <c r="G279" t="str">
        <f>VLOOKUP(J279,PollList!A:F,4,FALSE)</f>
        <v>Vespoidea</v>
      </c>
      <c r="H279" t="str">
        <f>VLOOKUP(J279,PollList!A:F,5,FALSE)</f>
        <v>Vespidae</v>
      </c>
      <c r="I279" t="str">
        <f>VLOOKUP(J279,PollList!A:F,6,FALSE)</f>
        <v>Polistes_dominula</v>
      </c>
      <c r="J279" t="s">
        <v>268</v>
      </c>
      <c r="K279">
        <v>1</v>
      </c>
      <c r="M279" t="s">
        <v>264</v>
      </c>
      <c r="N279" t="str">
        <f>VLOOKUP(J279,[1]PollList!A:G,7,FALSE)</f>
        <v>omni</v>
      </c>
      <c r="P279" t="s">
        <v>105</v>
      </c>
      <c r="Q279" t="s">
        <v>106</v>
      </c>
    </row>
    <row r="280" spans="1:18">
      <c r="A280" t="s">
        <v>189</v>
      </c>
      <c r="B280" s="10">
        <v>45846</v>
      </c>
      <c r="C280" t="s">
        <v>107</v>
      </c>
      <c r="D280" t="s">
        <v>20</v>
      </c>
      <c r="E280" t="str">
        <f>VLOOKUP(J280,PollList!A:F,2,FALSE)</f>
        <v>Hymenoptera</v>
      </c>
      <c r="F280" t="str">
        <f>VLOOKUP(J280,PollList!A:F,3,FALSE)</f>
        <v>Apocrita</v>
      </c>
      <c r="G280" t="str">
        <f>VLOOKUP(J280,PollList!A:F,4,FALSE)</f>
        <v>Apoidea</v>
      </c>
      <c r="H280" t="str">
        <f>VLOOKUP(J280,PollList!A:F,5,FALSE)</f>
        <v>Apidae</v>
      </c>
      <c r="I280" t="str">
        <f>VLOOKUP(J280,PollList!A:F,6,FALSE)</f>
        <v>Apis_mellifera</v>
      </c>
      <c r="J280" t="s">
        <v>265</v>
      </c>
      <c r="K280">
        <v>3</v>
      </c>
      <c r="L280" s="5" t="s">
        <v>372</v>
      </c>
      <c r="M280" t="s">
        <v>264</v>
      </c>
      <c r="N280" t="str">
        <f>VLOOKUP(J280,[1]PollList!A:G,7,FALSE)</f>
        <v>poll</v>
      </c>
      <c r="P280" t="s">
        <v>105</v>
      </c>
      <c r="Q280" t="s">
        <v>106</v>
      </c>
    </row>
    <row r="281" spans="1:18">
      <c r="A281" t="s">
        <v>189</v>
      </c>
      <c r="B281" s="10">
        <v>45846</v>
      </c>
      <c r="C281" t="s">
        <v>107</v>
      </c>
      <c r="D281" t="s">
        <v>20</v>
      </c>
      <c r="E281" t="str">
        <f>VLOOKUP(J281,PollList!A:F,2,FALSE)</f>
        <v>Hymenoptera</v>
      </c>
      <c r="F281" t="str">
        <f>VLOOKUP(J281,PollList!A:F,3,FALSE)</f>
        <v>Apocrita</v>
      </c>
      <c r="G281" t="str">
        <f>VLOOKUP(J281,PollList!A:F,4,FALSE)</f>
        <v>NA</v>
      </c>
      <c r="H281" t="str">
        <f>VLOOKUP(J281,PollList!A:F,5,FALSE)</f>
        <v>NA</v>
      </c>
      <c r="I281" t="str">
        <f>VLOOKUP(J281,PollList!A:F,6,FALSE)</f>
        <v>NA</v>
      </c>
      <c r="J281" t="s">
        <v>326</v>
      </c>
      <c r="K281">
        <v>1</v>
      </c>
      <c r="M281" t="s">
        <v>264</v>
      </c>
      <c r="N281" t="str">
        <f>VLOOKUP(J281,[1]PollList!A:G,7,FALSE)</f>
        <v>nppr/poll</v>
      </c>
      <c r="P281" t="s">
        <v>105</v>
      </c>
      <c r="Q281" t="s">
        <v>106</v>
      </c>
    </row>
    <row r="282" spans="1:18">
      <c r="A282" t="s">
        <v>189</v>
      </c>
      <c r="B282" s="10">
        <v>45846</v>
      </c>
      <c r="C282" t="s">
        <v>107</v>
      </c>
      <c r="D282" t="s">
        <v>20</v>
      </c>
      <c r="E282" t="str">
        <f>VLOOKUP(J282,PollList!A:F,2,FALSE)</f>
        <v>Lepidoptera</v>
      </c>
      <c r="F282" t="str">
        <f>VLOOKUP(J282,PollList!A:F,3,FALSE)</f>
        <v>Rhopalocera</v>
      </c>
      <c r="G282" t="str">
        <f>VLOOKUP(J282,PollList!A:F,4,FALSE)</f>
        <v>Papilionoidea</v>
      </c>
      <c r="H282" t="str">
        <f>VLOOKUP(J282,PollList!A:F,5,FALSE)</f>
        <v>Pieridae</v>
      </c>
      <c r="I282" t="str">
        <f>VLOOKUP(J282,PollList!A:F,6,FALSE)</f>
        <v>Pieris_rapae</v>
      </c>
      <c r="J282" t="s">
        <v>301</v>
      </c>
      <c r="K282">
        <v>3</v>
      </c>
      <c r="M282" t="s">
        <v>264</v>
      </c>
      <c r="N282" t="str">
        <f>VLOOKUP(J282,[1]PollList!A:G,7,FALSE)</f>
        <v>poll</v>
      </c>
      <c r="P282" t="s">
        <v>105</v>
      </c>
      <c r="Q282" t="s">
        <v>106</v>
      </c>
    </row>
    <row r="283" spans="1:18">
      <c r="A283" t="s">
        <v>189</v>
      </c>
      <c r="B283" s="10">
        <v>45846</v>
      </c>
      <c r="C283" t="s">
        <v>107</v>
      </c>
      <c r="D283" t="s">
        <v>20</v>
      </c>
      <c r="E283" t="str">
        <f>VLOOKUP(J283,PollList!A:F,2,FALSE)</f>
        <v>Lepidoptera</v>
      </c>
      <c r="F283" t="str">
        <f>VLOOKUP(J283,PollList!A:F,3,FALSE)</f>
        <v>Rhopalocera</v>
      </c>
      <c r="G283" t="str">
        <f>VLOOKUP(J283,PollList!A:F,4,FALSE)</f>
        <v>Papilionoidea</v>
      </c>
      <c r="H283" t="str">
        <f>VLOOKUP(J283,PollList!A:F,5,FALSE)</f>
        <v>Nymphalidae</v>
      </c>
      <c r="I283" t="str">
        <f>VLOOKUP(J283,PollList!A:F,6,FALSE)</f>
        <v>Danaus_plexippus</v>
      </c>
      <c r="J283" t="s">
        <v>302</v>
      </c>
      <c r="K283">
        <v>1</v>
      </c>
      <c r="M283" t="s">
        <v>264</v>
      </c>
      <c r="N283" t="str">
        <f>VLOOKUP(J283,[1]PollList!A:G,7,FALSE)</f>
        <v>poll</v>
      </c>
      <c r="P283" t="s">
        <v>105</v>
      </c>
      <c r="Q283" t="s">
        <v>106</v>
      </c>
    </row>
    <row r="284" spans="1:18">
      <c r="A284" t="s">
        <v>189</v>
      </c>
      <c r="B284" s="10">
        <v>45846</v>
      </c>
      <c r="C284" t="s">
        <v>107</v>
      </c>
      <c r="D284" t="s">
        <v>20</v>
      </c>
      <c r="E284" t="str">
        <f>VLOOKUP(J284,PollList!A:F,2,FALSE)</f>
        <v>Hemiptera</v>
      </c>
      <c r="F284" t="str">
        <f>VLOOKUP(J284,PollList!A:F,3,FALSE)</f>
        <v>Heteroptera</v>
      </c>
      <c r="G284" t="str">
        <f>VLOOKUP(J284,PollList!A:F,4,FALSE)</f>
        <v>Lygaeoidea</v>
      </c>
      <c r="H284" t="str">
        <f>VLOOKUP(J284,PollList!A:F,5,FALSE)</f>
        <v>Lygaeidae</v>
      </c>
      <c r="I284" t="str">
        <f>VLOOKUP(J284,PollList!A:F,6,FALSE)</f>
        <v>Lygaeus_turcicus</v>
      </c>
      <c r="J284" t="s">
        <v>276</v>
      </c>
      <c r="K284">
        <v>8</v>
      </c>
      <c r="M284" t="s">
        <v>264</v>
      </c>
      <c r="N284" t="str">
        <f>VLOOKUP(J284,[1]PollList!A:G,7,FALSE)</f>
        <v>herb?</v>
      </c>
      <c r="P284" t="s">
        <v>105</v>
      </c>
      <c r="Q284" t="s">
        <v>106</v>
      </c>
    </row>
    <row r="285" spans="1:18">
      <c r="A285" t="s">
        <v>189</v>
      </c>
      <c r="B285" s="10">
        <v>45846</v>
      </c>
      <c r="C285" t="s">
        <v>107</v>
      </c>
      <c r="D285" t="s">
        <v>20</v>
      </c>
      <c r="E285" t="str">
        <f>VLOOKUP(J285,PollList!A:F,2,FALSE)</f>
        <v>Coleoptera</v>
      </c>
      <c r="F285" t="str">
        <f>VLOOKUP(J285,PollList!A:F,3,FALSE)</f>
        <v>Polyphaga</v>
      </c>
      <c r="G285" t="str">
        <f>VLOOKUP(J285,PollList!A:F,4,FALSE)</f>
        <v>Coccinelloidea</v>
      </c>
      <c r="H285" t="str">
        <f>VLOOKUP(J285,PollList!A:F,5,FALSE)</f>
        <v>Coccinellidae</v>
      </c>
      <c r="I285" t="str">
        <f>VLOOKUP(J285,PollList!A:F,6,FALSE)</f>
        <v>NA</v>
      </c>
      <c r="J285" t="s">
        <v>271</v>
      </c>
      <c r="K285">
        <v>1</v>
      </c>
      <c r="M285" t="s">
        <v>264</v>
      </c>
      <c r="N285" t="str">
        <f>VLOOKUP(J285,[1]PollList!A:G,7,FALSE)</f>
        <v>nppr</v>
      </c>
      <c r="P285" t="s">
        <v>105</v>
      </c>
      <c r="Q285" t="s">
        <v>106</v>
      </c>
    </row>
    <row r="286" spans="1:18">
      <c r="A286" t="s">
        <v>189</v>
      </c>
      <c r="B286" s="10">
        <v>45846</v>
      </c>
      <c r="C286" t="s">
        <v>107</v>
      </c>
      <c r="D286" t="s">
        <v>20</v>
      </c>
      <c r="E286" t="str">
        <f>VLOOKUP(J286,PollList!A:F,2,FALSE)</f>
        <v>Diptera</v>
      </c>
      <c r="F286" t="str">
        <f>VLOOKUP(J286,PollList!A:F,3,FALSE)</f>
        <v>Brachycera</v>
      </c>
      <c r="G286" t="str">
        <f>VLOOKUP(J286,PollList!A:F,4,FALSE)</f>
        <v>Syrphoidea</v>
      </c>
      <c r="H286" t="str">
        <f>VLOOKUP(J286,PollList!A:F,5,FALSE)</f>
        <v>Syrphidae</v>
      </c>
      <c r="I286" t="str">
        <f>VLOOKUP(J286,PollList!A:F,6,FALSE)</f>
        <v>Eristalis_sp</v>
      </c>
      <c r="J286" t="s">
        <v>304</v>
      </c>
      <c r="K286">
        <v>5</v>
      </c>
      <c r="M286" t="s">
        <v>264</v>
      </c>
      <c r="N286" t="str">
        <f>VLOOKUP(J286,[1]PollList!A:G,7,FALSE)</f>
        <v>poll</v>
      </c>
      <c r="P286" t="s">
        <v>105</v>
      </c>
      <c r="Q286" t="s">
        <v>106</v>
      </c>
    </row>
    <row r="287" spans="1:18">
      <c r="A287" t="s">
        <v>189</v>
      </c>
      <c r="B287" s="10">
        <v>45846</v>
      </c>
      <c r="C287" t="s">
        <v>107</v>
      </c>
      <c r="D287" t="s">
        <v>20</v>
      </c>
      <c r="E287" t="str">
        <f>VLOOKUP(J287,PollList!A:F,2,FALSE)</f>
        <v>Diptera</v>
      </c>
      <c r="F287" t="str">
        <f>VLOOKUP(J287,PollList!A:F,3,FALSE)</f>
        <v>NA</v>
      </c>
      <c r="G287" t="str">
        <f>VLOOKUP(J287,PollList!A:F,4,FALSE)</f>
        <v>NA</v>
      </c>
      <c r="H287" t="str">
        <f>VLOOKUP(J287,PollList!A:F,5,FALSE)</f>
        <v>NA</v>
      </c>
      <c r="I287" t="str">
        <f>VLOOKUP(J287,PollList!A:F,6,FALSE)</f>
        <v>NA</v>
      </c>
      <c r="J287" t="s">
        <v>273</v>
      </c>
      <c r="K287">
        <v>3</v>
      </c>
      <c r="M287" t="s">
        <v>264</v>
      </c>
      <c r="N287" t="str">
        <f>VLOOKUP(J287,[1]PollList!A:G,7,FALSE)</f>
        <v>omni</v>
      </c>
      <c r="P287" t="s">
        <v>105</v>
      </c>
      <c r="Q287" t="s">
        <v>106</v>
      </c>
      <c r="R287" t="s">
        <v>289</v>
      </c>
    </row>
    <row r="288" spans="1:18">
      <c r="A288" t="s">
        <v>189</v>
      </c>
      <c r="B288" s="10">
        <v>45846</v>
      </c>
      <c r="C288" t="s">
        <v>107</v>
      </c>
      <c r="D288" t="s">
        <v>20</v>
      </c>
      <c r="E288" t="str">
        <f>VLOOKUP(J288,PollList!A:F,2,FALSE)</f>
        <v>Neuroptera</v>
      </c>
      <c r="F288" t="str">
        <f>VLOOKUP(J288,PollList!A:F,3,FALSE)</f>
        <v>Hemerobiiformia</v>
      </c>
      <c r="G288" t="str">
        <f>VLOOKUP(J288,PollList!A:F,4,FALSE)</f>
        <v>Chrysopoidea</v>
      </c>
      <c r="H288" t="str">
        <f>VLOOKUP(J288,PollList!A:F,5,FALSE)</f>
        <v>Chrysopidae</v>
      </c>
      <c r="I288" t="str">
        <f>VLOOKUP(J288,PollList!A:F,6,FALSE)</f>
        <v>NA</v>
      </c>
      <c r="J288" t="s">
        <v>283</v>
      </c>
      <c r="K288">
        <v>4</v>
      </c>
      <c r="M288" t="s">
        <v>264</v>
      </c>
      <c r="N288" t="str">
        <f>VLOOKUP(J288,[1]PollList!A:G,7,FALSE)</f>
        <v>nppr/poll</v>
      </c>
      <c r="P288" t="s">
        <v>105</v>
      </c>
      <c r="Q288" t="s">
        <v>106</v>
      </c>
    </row>
    <row r="289" spans="1:18">
      <c r="A289" t="s">
        <v>119</v>
      </c>
      <c r="B289" s="10">
        <v>45881</v>
      </c>
      <c r="C289" t="s">
        <v>102</v>
      </c>
      <c r="D289" t="s">
        <v>11</v>
      </c>
      <c r="E289" t="str">
        <f>VLOOKUP(J289,PollList!A:F,2,FALSE)</f>
        <v>Hymenoptera</v>
      </c>
      <c r="F289" t="str">
        <f>VLOOKUP(J289,PollList!A:F,3,FALSE)</f>
        <v>Aculeata</v>
      </c>
      <c r="G289" t="str">
        <f>VLOOKUP(J289,PollList!A:F,4,FALSE)</f>
        <v xml:space="preserve"> Vespoidea</v>
      </c>
      <c r="H289" t="str">
        <f>VLOOKUP(J289,PollList!A:F,5,FALSE)</f>
        <v xml:space="preserve"> Vespidae</v>
      </c>
      <c r="I289" t="str">
        <f>VLOOKUP(J289,PollList!A:F,6,FALSE)</f>
        <v>NA</v>
      </c>
      <c r="J289" t="s">
        <v>310</v>
      </c>
      <c r="K289">
        <v>8</v>
      </c>
      <c r="M289" t="s">
        <v>264</v>
      </c>
      <c r="N289" t="str">
        <f>VLOOKUP(J289,[1]PollList!A:G,7,FALSE)</f>
        <v>pred</v>
      </c>
      <c r="P289" t="s">
        <v>105</v>
      </c>
      <c r="Q289" t="s">
        <v>113</v>
      </c>
    </row>
    <row r="290" spans="1:18">
      <c r="A290" t="s">
        <v>119</v>
      </c>
      <c r="B290" s="10">
        <v>45881</v>
      </c>
      <c r="C290" t="s">
        <v>102</v>
      </c>
      <c r="D290" t="s">
        <v>11</v>
      </c>
      <c r="E290" t="str">
        <f>VLOOKUP(J290,PollList!A:F,2,FALSE)</f>
        <v>Hymenoptera</v>
      </c>
      <c r="F290" t="str">
        <f>VLOOKUP(J290,PollList!A:F,3,FALSE)</f>
        <v>Apocrita</v>
      </c>
      <c r="G290" t="str">
        <f>VLOOKUP(J290,PollList!A:F,4,FALSE)</f>
        <v>Apoidea</v>
      </c>
      <c r="H290" t="str">
        <f>VLOOKUP(J290,PollList!A:F,5,FALSE)</f>
        <v>Apidae</v>
      </c>
      <c r="I290" t="str">
        <f>VLOOKUP(J290,PollList!A:F,6,FALSE)</f>
        <v>Bombus_sp</v>
      </c>
      <c r="J290" t="s">
        <v>277</v>
      </c>
      <c r="K290">
        <v>10</v>
      </c>
      <c r="L290" t="s">
        <v>373</v>
      </c>
      <c r="M290" t="s">
        <v>264</v>
      </c>
      <c r="N290" t="str">
        <f>VLOOKUP(J290,[1]PollList!A:G,7,FALSE)</f>
        <v>poll</v>
      </c>
      <c r="P290" t="s">
        <v>105</v>
      </c>
      <c r="Q290" t="s">
        <v>113</v>
      </c>
      <c r="R290" t="s">
        <v>374</v>
      </c>
    </row>
    <row r="291" spans="1:18">
      <c r="A291" t="s">
        <v>119</v>
      </c>
      <c r="B291" s="10">
        <v>45881</v>
      </c>
      <c r="C291" t="s">
        <v>102</v>
      </c>
      <c r="D291" t="s">
        <v>11</v>
      </c>
      <c r="E291" t="str">
        <f>VLOOKUP(J291,PollList!A:F,2,FALSE)</f>
        <v>Hymenoptera</v>
      </c>
      <c r="F291" t="str">
        <f>VLOOKUP(J291,PollList!A:F,3,FALSE)</f>
        <v>Apocrita</v>
      </c>
      <c r="G291" t="str">
        <f>VLOOKUP(J291,PollList!A:F,4,FALSE)</f>
        <v>NA</v>
      </c>
      <c r="H291" t="str">
        <f>VLOOKUP(J291,PollList!A:F,5,FALSE)</f>
        <v>NA</v>
      </c>
      <c r="I291" t="str">
        <f>VLOOKUP(J291,PollList!A:F,6,FALSE)</f>
        <v>NA</v>
      </c>
      <c r="J291" t="s">
        <v>326</v>
      </c>
      <c r="K291">
        <v>5</v>
      </c>
      <c r="L291" t="s">
        <v>375</v>
      </c>
      <c r="M291" t="s">
        <v>264</v>
      </c>
      <c r="N291" t="str">
        <f>VLOOKUP(J291,[1]PollList!A:G,7,FALSE)</f>
        <v>nppr/poll</v>
      </c>
      <c r="P291" t="s">
        <v>105</v>
      </c>
      <c r="Q291" t="s">
        <v>113</v>
      </c>
      <c r="R291" t="s">
        <v>376</v>
      </c>
    </row>
    <row r="292" spans="1:18">
      <c r="A292" t="s">
        <v>119</v>
      </c>
      <c r="B292" s="10">
        <v>45881</v>
      </c>
      <c r="C292" t="s">
        <v>102</v>
      </c>
      <c r="D292" t="s">
        <v>11</v>
      </c>
      <c r="E292" t="str">
        <f>VLOOKUP(J292,PollList!A:F,2,FALSE)</f>
        <v>Hymenoptera</v>
      </c>
      <c r="F292" t="str">
        <f>VLOOKUP(J292,PollList!A:F,3,FALSE)</f>
        <v>Apocrita</v>
      </c>
      <c r="G292" t="str">
        <f>VLOOKUP(J292,PollList!A:F,4,FALSE)</f>
        <v>Apoidea</v>
      </c>
      <c r="H292" t="str">
        <f>VLOOKUP(J292,PollList!A:F,5,FALSE)</f>
        <v>Apidae</v>
      </c>
      <c r="I292" t="str">
        <f>VLOOKUP(J292,PollList!A:F,6,FALSE)</f>
        <v>Apis_mellifera</v>
      </c>
      <c r="J292" t="s">
        <v>265</v>
      </c>
      <c r="K292">
        <v>3</v>
      </c>
      <c r="L292" t="s">
        <v>375</v>
      </c>
      <c r="M292" t="s">
        <v>264</v>
      </c>
      <c r="N292" t="str">
        <f>VLOOKUP(J292,[1]PollList!A:G,7,FALSE)</f>
        <v>poll</v>
      </c>
      <c r="P292" t="s">
        <v>105</v>
      </c>
      <c r="Q292" t="s">
        <v>113</v>
      </c>
    </row>
    <row r="293" spans="1:18">
      <c r="A293" t="s">
        <v>119</v>
      </c>
      <c r="B293" s="10">
        <v>45881</v>
      </c>
      <c r="C293" t="s">
        <v>102</v>
      </c>
      <c r="D293" t="s">
        <v>11</v>
      </c>
      <c r="E293" t="str">
        <f>VLOOKUP(J293,PollList!A:F,2,FALSE)</f>
        <v>Coleoptera</v>
      </c>
      <c r="F293" t="str">
        <f>VLOOKUP(J293,PollList!A:F,3,FALSE)</f>
        <v>Polyphaga</v>
      </c>
      <c r="G293" t="str">
        <f>VLOOKUP(J293,PollList!A:F,4,FALSE)</f>
        <v>Coccinelloidea</v>
      </c>
      <c r="H293" t="str">
        <f>VLOOKUP(J293,PollList!A:F,5,FALSE)</f>
        <v>Coccinellidae</v>
      </c>
      <c r="I293" t="str">
        <f>VLOOKUP(J293,PollList!A:F,6,FALSE)</f>
        <v>NA</v>
      </c>
      <c r="J293" t="s">
        <v>271</v>
      </c>
      <c r="K293">
        <v>1</v>
      </c>
      <c r="M293" t="s">
        <v>264</v>
      </c>
      <c r="N293" t="str">
        <f>VLOOKUP(J293,[1]PollList!A:G,7,FALSE)</f>
        <v>nppr</v>
      </c>
      <c r="P293" t="s">
        <v>105</v>
      </c>
      <c r="Q293" t="s">
        <v>113</v>
      </c>
    </row>
    <row r="294" spans="1:18">
      <c r="A294" t="s">
        <v>119</v>
      </c>
      <c r="B294" s="10">
        <v>45881</v>
      </c>
      <c r="C294" t="s">
        <v>102</v>
      </c>
      <c r="D294" t="s">
        <v>11</v>
      </c>
      <c r="E294" t="str">
        <f>VLOOKUP(J294,PollList!A:F,2,FALSE)</f>
        <v>Diptera</v>
      </c>
      <c r="F294" t="str">
        <f>VLOOKUP(J294,PollList!A:F,3,FALSE)</f>
        <v>Brachycera</v>
      </c>
      <c r="G294" t="str">
        <f>VLOOKUP(J294,PollList!A:F,4,FALSE)</f>
        <v>Syrphoidea</v>
      </c>
      <c r="H294" t="str">
        <f>VLOOKUP(J294,PollList!A:F,5,FALSE)</f>
        <v>Syrphidae</v>
      </c>
      <c r="I294" t="str">
        <f>VLOOKUP(J294,PollList!A:F,6,FALSE)</f>
        <v>Toxomerus_sp</v>
      </c>
      <c r="J294" t="s">
        <v>274</v>
      </c>
      <c r="K294">
        <v>4</v>
      </c>
      <c r="M294" t="s">
        <v>264</v>
      </c>
      <c r="N294" t="str">
        <f>VLOOKUP(J294,[1]PollList!A:G,7,FALSE)</f>
        <v>poll</v>
      </c>
      <c r="P294" t="s">
        <v>105</v>
      </c>
      <c r="Q294" t="s">
        <v>113</v>
      </c>
    </row>
    <row r="295" spans="1:18">
      <c r="A295" t="s">
        <v>119</v>
      </c>
      <c r="B295" s="10">
        <v>45881</v>
      </c>
      <c r="C295" t="s">
        <v>102</v>
      </c>
      <c r="D295" t="s">
        <v>11</v>
      </c>
      <c r="E295" t="str">
        <f>VLOOKUP(J295,PollList!A:F,2,FALSE)</f>
        <v>Diptera</v>
      </c>
      <c r="F295" t="str">
        <f>VLOOKUP(J295,PollList!A:F,3,FALSE)</f>
        <v>Brachycera</v>
      </c>
      <c r="G295" t="str">
        <f>VLOOKUP(J295,PollList!A:F,4,FALSE)</f>
        <v>Syrphoidea</v>
      </c>
      <c r="H295" t="str">
        <f>VLOOKUP(J295,PollList!A:F,5,FALSE)</f>
        <v>Syrphidae</v>
      </c>
      <c r="I295" t="str">
        <f>VLOOKUP(J295,PollList!A:F,6,FALSE)</f>
        <v>NA</v>
      </c>
      <c r="J295" t="s">
        <v>281</v>
      </c>
      <c r="K295">
        <v>1</v>
      </c>
      <c r="M295" t="s">
        <v>264</v>
      </c>
      <c r="N295" t="str">
        <f>VLOOKUP(J295,[1]PollList!A:G,7,FALSE)</f>
        <v>poll</v>
      </c>
      <c r="P295" t="s">
        <v>105</v>
      </c>
      <c r="Q295" t="s">
        <v>113</v>
      </c>
      <c r="R295" t="s">
        <v>377</v>
      </c>
    </row>
    <row r="296" spans="1:18">
      <c r="A296" t="s">
        <v>119</v>
      </c>
      <c r="B296" s="10">
        <v>45881</v>
      </c>
      <c r="C296" t="s">
        <v>102</v>
      </c>
      <c r="D296" t="s">
        <v>11</v>
      </c>
      <c r="E296" t="str">
        <f>VLOOKUP(J296,PollList!A:F,2,FALSE)</f>
        <v>Diptera</v>
      </c>
      <c r="F296" t="str">
        <f>VLOOKUP(J296,PollList!A:F,3,FALSE)</f>
        <v>NA</v>
      </c>
      <c r="G296" t="str">
        <f>VLOOKUP(J296,PollList!A:F,4,FALSE)</f>
        <v>NA</v>
      </c>
      <c r="H296" t="str">
        <f>VLOOKUP(J296,PollList!A:F,5,FALSE)</f>
        <v>NA</v>
      </c>
      <c r="I296" t="str">
        <f>VLOOKUP(J296,PollList!A:F,6,FALSE)</f>
        <v>NA</v>
      </c>
      <c r="J296" t="s">
        <v>273</v>
      </c>
      <c r="K296">
        <v>3</v>
      </c>
      <c r="M296" t="s">
        <v>264</v>
      </c>
      <c r="N296" t="str">
        <f>VLOOKUP(J296,[1]PollList!A:G,7,FALSE)</f>
        <v>omni</v>
      </c>
      <c r="P296" t="s">
        <v>105</v>
      </c>
      <c r="Q296" t="s">
        <v>113</v>
      </c>
    </row>
    <row r="297" spans="1:18">
      <c r="A297" t="s">
        <v>119</v>
      </c>
      <c r="B297" s="10">
        <v>45881</v>
      </c>
      <c r="C297" t="s">
        <v>102</v>
      </c>
      <c r="D297" t="s">
        <v>11</v>
      </c>
      <c r="E297" t="str">
        <f>VLOOKUP(J297,PollList!A:F,2,FALSE)</f>
        <v>Diptera</v>
      </c>
      <c r="F297" t="str">
        <f>VLOOKUP(J297,PollList!A:F,3,FALSE)</f>
        <v>NA</v>
      </c>
      <c r="G297" t="str">
        <f>VLOOKUP(J297,PollList!A:F,4,FALSE)</f>
        <v>Oestroidea</v>
      </c>
      <c r="H297" t="str">
        <f>VLOOKUP(J297,PollList!A:F,5,FALSE)</f>
        <v>Calliphoridae</v>
      </c>
      <c r="I297" t="str">
        <f>VLOOKUP(J297,PollList!A:F,6,FALSE)</f>
        <v>Lucilia_sericata</v>
      </c>
      <c r="J297" t="s">
        <v>315</v>
      </c>
      <c r="K297">
        <v>1</v>
      </c>
      <c r="M297" t="s">
        <v>264</v>
      </c>
      <c r="N297" t="str">
        <f>VLOOKUP(J297,[1]PollList!A:G,7,FALSE)</f>
        <v>nppr/poll</v>
      </c>
      <c r="P297" t="s">
        <v>105</v>
      </c>
      <c r="Q297" t="s">
        <v>113</v>
      </c>
    </row>
    <row r="298" spans="1:18">
      <c r="A298" t="s">
        <v>119</v>
      </c>
      <c r="B298" s="10">
        <v>45881</v>
      </c>
      <c r="C298" t="s">
        <v>102</v>
      </c>
      <c r="D298" t="s">
        <v>11</v>
      </c>
      <c r="E298" t="str">
        <f>VLOOKUP(J298,PollList!A:F,2,FALSE)</f>
        <v>Odonata</v>
      </c>
      <c r="F298" t="str">
        <f>VLOOKUP(J298,PollList!A:F,3,FALSE)</f>
        <v>Epiprocta</v>
      </c>
      <c r="G298" t="str">
        <f>VLOOKUP(J298,PollList!A:F,4,FALSE)</f>
        <v>NA</v>
      </c>
      <c r="H298" t="str">
        <f>VLOOKUP(J298,PollList!A:F,5,FALSE)</f>
        <v>NA</v>
      </c>
      <c r="I298" t="str">
        <f>VLOOKUP(J298,PollList!A:F,6,FALSE)</f>
        <v>NA</v>
      </c>
      <c r="J298" t="s">
        <v>317</v>
      </c>
      <c r="K298">
        <v>3</v>
      </c>
      <c r="M298" t="s">
        <v>264</v>
      </c>
      <c r="N298" t="str">
        <f>VLOOKUP(J298,[1]PollList!A:G,7,FALSE)</f>
        <v>pred</v>
      </c>
      <c r="P298" t="s">
        <v>105</v>
      </c>
      <c r="Q298" t="s">
        <v>113</v>
      </c>
    </row>
    <row r="299" spans="1:18">
      <c r="A299" t="s">
        <v>119</v>
      </c>
      <c r="B299" s="10">
        <v>45881</v>
      </c>
      <c r="C299" t="s">
        <v>107</v>
      </c>
      <c r="D299" t="s">
        <v>11</v>
      </c>
      <c r="E299" t="str">
        <f>VLOOKUP(J299,PollList!A:F,2,FALSE)</f>
        <v>Hymenoptera</v>
      </c>
      <c r="F299" t="str">
        <f>VLOOKUP(J299,PollList!A:F,3,FALSE)</f>
        <v>Aculeata</v>
      </c>
      <c r="G299" t="str">
        <f>VLOOKUP(J299,PollList!A:F,4,FALSE)</f>
        <v xml:space="preserve"> Vespoidea</v>
      </c>
      <c r="H299" t="str">
        <f>VLOOKUP(J299,PollList!A:F,5,FALSE)</f>
        <v xml:space="preserve"> Vespidae</v>
      </c>
      <c r="I299" t="str">
        <f>VLOOKUP(J299,PollList!A:F,6,FALSE)</f>
        <v>NA</v>
      </c>
      <c r="J299" t="s">
        <v>310</v>
      </c>
      <c r="K299">
        <v>11</v>
      </c>
      <c r="L299" t="s">
        <v>375</v>
      </c>
      <c r="M299" t="s">
        <v>264</v>
      </c>
      <c r="N299" t="str">
        <f>VLOOKUP(J299,[1]PollList!A:G,7,FALSE)</f>
        <v>pred</v>
      </c>
      <c r="P299" t="s">
        <v>105</v>
      </c>
      <c r="Q299" t="s">
        <v>113</v>
      </c>
      <c r="R299" t="s">
        <v>374</v>
      </c>
    </row>
    <row r="300" spans="1:18">
      <c r="A300" t="s">
        <v>119</v>
      </c>
      <c r="B300" s="10">
        <v>45881</v>
      </c>
      <c r="C300" t="s">
        <v>107</v>
      </c>
      <c r="D300" t="s">
        <v>11</v>
      </c>
      <c r="E300" t="str">
        <f>VLOOKUP(J300,PollList!A:F,2,FALSE)</f>
        <v>Hymenoptera</v>
      </c>
      <c r="F300" t="str">
        <f>VLOOKUP(J300,PollList!A:F,3,FALSE)</f>
        <v>Apocrita</v>
      </c>
      <c r="G300" t="str">
        <f>VLOOKUP(J300,PollList!A:F,4,FALSE)</f>
        <v>Apoidea</v>
      </c>
      <c r="H300" t="str">
        <f>VLOOKUP(J300,PollList!A:F,5,FALSE)</f>
        <v>Apidae</v>
      </c>
      <c r="I300" t="str">
        <f>VLOOKUP(J300,PollList!A:F,6,FALSE)</f>
        <v>Apis_mellifera</v>
      </c>
      <c r="J300" t="s">
        <v>265</v>
      </c>
      <c r="K300">
        <v>2</v>
      </c>
      <c r="M300" t="s">
        <v>264</v>
      </c>
      <c r="N300" t="str">
        <f>VLOOKUP(J300,[1]PollList!A:G,7,FALSE)</f>
        <v>poll</v>
      </c>
      <c r="P300" t="s">
        <v>105</v>
      </c>
      <c r="Q300" t="s">
        <v>113</v>
      </c>
    </row>
    <row r="301" spans="1:18">
      <c r="A301" t="s">
        <v>119</v>
      </c>
      <c r="B301" s="10">
        <v>45881</v>
      </c>
      <c r="C301" t="s">
        <v>107</v>
      </c>
      <c r="D301" t="s">
        <v>11</v>
      </c>
      <c r="E301" t="str">
        <f>VLOOKUP(J301,PollList!A:F,2,FALSE)</f>
        <v>Hymenoptera</v>
      </c>
      <c r="F301" t="str">
        <f>VLOOKUP(J301,PollList!A:F,3,FALSE)</f>
        <v>Apocrita</v>
      </c>
      <c r="G301" t="str">
        <f>VLOOKUP(J301,PollList!A:F,4,FALSE)</f>
        <v>Apoidea</v>
      </c>
      <c r="H301" t="str">
        <f>VLOOKUP(J301,PollList!A:F,5,FALSE)</f>
        <v>Apidae</v>
      </c>
      <c r="I301" t="str">
        <f>VLOOKUP(J301,PollList!A:F,6,FALSE)</f>
        <v>Bombus_sp</v>
      </c>
      <c r="J301" t="s">
        <v>277</v>
      </c>
      <c r="K301">
        <v>6</v>
      </c>
      <c r="L301" t="s">
        <v>373</v>
      </c>
      <c r="M301" t="s">
        <v>264</v>
      </c>
      <c r="N301" t="str">
        <f>VLOOKUP(J301,[1]PollList!A:G,7,FALSE)</f>
        <v>poll</v>
      </c>
      <c r="P301" t="s">
        <v>105</v>
      </c>
      <c r="Q301" t="s">
        <v>113</v>
      </c>
      <c r="R301" t="s">
        <v>374</v>
      </c>
    </row>
    <row r="302" spans="1:18">
      <c r="A302" t="s">
        <v>119</v>
      </c>
      <c r="B302" s="10">
        <v>45881</v>
      </c>
      <c r="C302" t="s">
        <v>107</v>
      </c>
      <c r="D302" t="s">
        <v>11</v>
      </c>
      <c r="E302" t="str">
        <f>VLOOKUP(J302,PollList!A:F,2,FALSE)</f>
        <v>Hymenoptera</v>
      </c>
      <c r="F302" t="str">
        <f>VLOOKUP(J302,PollList!A:F,3,FALSE)</f>
        <v>Apocrita</v>
      </c>
      <c r="G302" t="str">
        <f>VLOOKUP(J302,PollList!A:F,4,FALSE)</f>
        <v>NA</v>
      </c>
      <c r="H302" t="str">
        <f>VLOOKUP(J302,PollList!A:F,5,FALSE)</f>
        <v>NA</v>
      </c>
      <c r="I302" t="str">
        <f>VLOOKUP(J302,PollList!A:F,6,FALSE)</f>
        <v>NA</v>
      </c>
      <c r="J302" t="s">
        <v>326</v>
      </c>
      <c r="K302">
        <v>1</v>
      </c>
      <c r="M302" t="s">
        <v>264</v>
      </c>
      <c r="N302" t="str">
        <f>VLOOKUP(J302,[1]PollList!A:G,7,FALSE)</f>
        <v>nppr/poll</v>
      </c>
      <c r="P302" t="s">
        <v>105</v>
      </c>
      <c r="Q302" t="s">
        <v>113</v>
      </c>
    </row>
    <row r="303" spans="1:18">
      <c r="A303" t="s">
        <v>119</v>
      </c>
      <c r="B303" s="10">
        <v>45881</v>
      </c>
      <c r="C303" t="s">
        <v>107</v>
      </c>
      <c r="D303" t="s">
        <v>11</v>
      </c>
      <c r="E303" t="str">
        <f>VLOOKUP(J303,PollList!A:F,2,FALSE)</f>
        <v>Halictidae</v>
      </c>
      <c r="F303" t="str">
        <f>VLOOKUP(J303,PollList!A:F,3,FALSE)</f>
        <v>Apocrita</v>
      </c>
      <c r="G303" t="str">
        <f>VLOOKUP(J303,PollList!A:F,4,FALSE)</f>
        <v>Apoidea</v>
      </c>
      <c r="H303" t="str">
        <f>VLOOKUP(J303,PollList!A:F,5,FALSE)</f>
        <v>NA</v>
      </c>
      <c r="I303" t="str">
        <f>VLOOKUP(J303,PollList!A:F,6,FALSE)</f>
        <v>NA</v>
      </c>
      <c r="J303" t="s">
        <v>295</v>
      </c>
      <c r="K303">
        <v>1</v>
      </c>
      <c r="M303" t="s">
        <v>264</v>
      </c>
      <c r="N303" t="str">
        <f>VLOOKUP(J303,[1]PollList!A:G,7,FALSE)</f>
        <v>poll</v>
      </c>
      <c r="P303" t="s">
        <v>105</v>
      </c>
      <c r="Q303" t="s">
        <v>113</v>
      </c>
    </row>
    <row r="304" spans="1:18">
      <c r="A304" t="s">
        <v>119</v>
      </c>
      <c r="B304" s="10">
        <v>45881</v>
      </c>
      <c r="C304" t="s">
        <v>107</v>
      </c>
      <c r="D304" t="s">
        <v>11</v>
      </c>
      <c r="E304" t="str">
        <f>VLOOKUP(J304,PollList!A:F,2,FALSE)</f>
        <v>Lepidoptera</v>
      </c>
      <c r="F304" t="str">
        <f>VLOOKUP(J304,PollList!A:F,3,FALSE)</f>
        <v>NA</v>
      </c>
      <c r="G304" t="str">
        <f>VLOOKUP(J304,PollList!A:F,4,FALSE)</f>
        <v>NA</v>
      </c>
      <c r="H304" t="str">
        <f>VLOOKUP(J304,PollList!A:F,5,FALSE)</f>
        <v>NA</v>
      </c>
      <c r="I304" t="str">
        <f>VLOOKUP(J304,PollList!A:F,6,FALSE)</f>
        <v>NA</v>
      </c>
      <c r="J304" t="s">
        <v>270</v>
      </c>
      <c r="K304">
        <v>2</v>
      </c>
      <c r="M304" t="s">
        <v>264</v>
      </c>
      <c r="N304" t="str">
        <f>VLOOKUP(J304,[1]PollList!A:G,7,FALSE)</f>
        <v>poll</v>
      </c>
      <c r="P304" t="s">
        <v>105</v>
      </c>
      <c r="Q304" t="s">
        <v>113</v>
      </c>
    </row>
    <row r="305" spans="1:18">
      <c r="A305" t="s">
        <v>119</v>
      </c>
      <c r="B305" s="10">
        <v>45881</v>
      </c>
      <c r="C305" t="s">
        <v>107</v>
      </c>
      <c r="D305" t="s">
        <v>11</v>
      </c>
      <c r="E305" t="str">
        <f>VLOOKUP(J305,PollList!A:F,2,FALSE)</f>
        <v>Coleoptera</v>
      </c>
      <c r="F305" t="str">
        <f>VLOOKUP(J305,PollList!A:F,3,FALSE)</f>
        <v>Polyphaga</v>
      </c>
      <c r="G305" t="str">
        <f>VLOOKUP(J305,PollList!A:F,4,FALSE)</f>
        <v>Coccinelloidea</v>
      </c>
      <c r="H305" t="str">
        <f>VLOOKUP(J305,PollList!A:F,5,FALSE)</f>
        <v>Coccinellidae</v>
      </c>
      <c r="I305" t="str">
        <f>VLOOKUP(J305,PollList!A:F,6,FALSE)</f>
        <v>NA</v>
      </c>
      <c r="J305" t="s">
        <v>271</v>
      </c>
      <c r="K305">
        <v>1</v>
      </c>
      <c r="M305" t="s">
        <v>264</v>
      </c>
      <c r="N305" t="str">
        <f>VLOOKUP(J305,[1]PollList!A:G,7,FALSE)</f>
        <v>nppr</v>
      </c>
      <c r="P305" t="s">
        <v>105</v>
      </c>
      <c r="Q305" t="s">
        <v>113</v>
      </c>
    </row>
    <row r="306" spans="1:18">
      <c r="A306" t="s">
        <v>119</v>
      </c>
      <c r="B306" s="10">
        <v>45881</v>
      </c>
      <c r="C306" t="s">
        <v>107</v>
      </c>
      <c r="D306" t="s">
        <v>11</v>
      </c>
      <c r="E306" t="str">
        <f>VLOOKUP(J306,PollList!A:F,2,FALSE)</f>
        <v>Coleoptera</v>
      </c>
      <c r="F306" t="str">
        <f>VLOOKUP(J306,PollList!A:F,3,FALSE)</f>
        <v>NA</v>
      </c>
      <c r="G306" t="str">
        <f>VLOOKUP(J306,PollList!A:F,4,FALSE)</f>
        <v>NA</v>
      </c>
      <c r="H306" t="str">
        <f>VLOOKUP(J306,PollList!A:F,5,FALSE)</f>
        <v>NA</v>
      </c>
      <c r="I306" t="str">
        <f>VLOOKUP(J306,PollList!A:F,6,FALSE)</f>
        <v>NA</v>
      </c>
      <c r="J306" t="s">
        <v>314</v>
      </c>
      <c r="K306">
        <v>1</v>
      </c>
      <c r="M306" t="s">
        <v>264</v>
      </c>
      <c r="N306" t="str">
        <f>VLOOKUP(J306,[1]PollList!A:G,7,FALSE)</f>
        <v>omni</v>
      </c>
      <c r="P306" t="s">
        <v>105</v>
      </c>
      <c r="Q306" t="s">
        <v>113</v>
      </c>
    </row>
    <row r="307" spans="1:18">
      <c r="A307" t="s">
        <v>119</v>
      </c>
      <c r="B307" s="10">
        <v>45881</v>
      </c>
      <c r="C307" t="s">
        <v>107</v>
      </c>
      <c r="D307" t="s">
        <v>11</v>
      </c>
      <c r="E307" t="str">
        <f>VLOOKUP(J307,PollList!A:F,2,FALSE)</f>
        <v>Diptera</v>
      </c>
      <c r="F307" t="str">
        <f>VLOOKUP(J307,PollList!A:F,3,FALSE)</f>
        <v> Brachycera</v>
      </c>
      <c r="G307" t="str">
        <f>VLOOKUP(J307,PollList!A:F,4,FALSE)</f>
        <v> Muscinae</v>
      </c>
      <c r="H307" t="str">
        <f>VLOOKUP(J307,PollList!A:F,5,FALSE)</f>
        <v>Muscidae</v>
      </c>
      <c r="I307" t="str">
        <f>VLOOKUP(J307,PollList!A:F,6,FALSE)</f>
        <v>Musca domestica</v>
      </c>
      <c r="J307" t="s">
        <v>275</v>
      </c>
      <c r="K307">
        <v>1</v>
      </c>
      <c r="M307" t="s">
        <v>264</v>
      </c>
      <c r="N307" t="str">
        <f>VLOOKUP(J307,[1]PollList!A:G,7,FALSE)</f>
        <v>poll</v>
      </c>
      <c r="P307" t="s">
        <v>105</v>
      </c>
      <c r="Q307" t="s">
        <v>113</v>
      </c>
    </row>
    <row r="308" spans="1:18">
      <c r="A308" t="s">
        <v>119</v>
      </c>
      <c r="B308" s="10">
        <v>45881</v>
      </c>
      <c r="C308" t="s">
        <v>102</v>
      </c>
      <c r="D308" t="s">
        <v>14</v>
      </c>
      <c r="E308" t="str">
        <f>VLOOKUP(J308,PollList!A:F,2,FALSE)</f>
        <v>Hymenoptera</v>
      </c>
      <c r="F308" t="str">
        <f>VLOOKUP(J308,PollList!A:F,3,FALSE)</f>
        <v>Apocrita</v>
      </c>
      <c r="G308" t="str">
        <f>VLOOKUP(J308,PollList!A:F,4,FALSE)</f>
        <v>Apoidea</v>
      </c>
      <c r="H308" t="str">
        <f>VLOOKUP(J308,PollList!A:F,5,FALSE)</f>
        <v>Megachilidae</v>
      </c>
      <c r="I308" t="str">
        <f>VLOOKUP(J308,PollList!A:F,6,FALSE)</f>
        <v>Osmia_spp</v>
      </c>
      <c r="J308" t="s">
        <v>378</v>
      </c>
      <c r="K308">
        <v>1</v>
      </c>
      <c r="L308" t="s">
        <v>379</v>
      </c>
      <c r="M308" t="s">
        <v>264</v>
      </c>
      <c r="N308" t="s">
        <v>321</v>
      </c>
      <c r="P308" t="s">
        <v>105</v>
      </c>
      <c r="Q308" t="s">
        <v>113</v>
      </c>
    </row>
    <row r="309" spans="1:18">
      <c r="A309" t="s">
        <v>119</v>
      </c>
      <c r="B309" s="10">
        <v>45881</v>
      </c>
      <c r="C309" t="s">
        <v>102</v>
      </c>
      <c r="D309" t="s">
        <v>14</v>
      </c>
      <c r="E309" t="str">
        <f>VLOOKUP(J309,PollList!A:F,2,FALSE)</f>
        <v>Coleoptera</v>
      </c>
      <c r="F309" t="str">
        <f>VLOOKUP(J309,PollList!A:F,3,FALSE)</f>
        <v>NA</v>
      </c>
      <c r="G309" t="str">
        <f>VLOOKUP(J309,PollList!A:F,4,FALSE)</f>
        <v>NA</v>
      </c>
      <c r="H309" t="str">
        <f>VLOOKUP(J309,PollList!A:F,5,FALSE)</f>
        <v>NA</v>
      </c>
      <c r="I309" t="str">
        <f>VLOOKUP(J309,PollList!A:F,6,FALSE)</f>
        <v>NA</v>
      </c>
      <c r="J309" t="s">
        <v>314</v>
      </c>
      <c r="K309">
        <v>1</v>
      </c>
      <c r="L309" t="s">
        <v>379</v>
      </c>
      <c r="M309" t="s">
        <v>264</v>
      </c>
      <c r="N309" t="str">
        <f>VLOOKUP(J309,[1]PollList!A:G,7,FALSE)</f>
        <v>omni</v>
      </c>
      <c r="P309" t="s">
        <v>105</v>
      </c>
      <c r="Q309" t="s">
        <v>113</v>
      </c>
      <c r="R309" t="s">
        <v>355</v>
      </c>
    </row>
    <row r="310" spans="1:18">
      <c r="A310" t="s">
        <v>119</v>
      </c>
      <c r="B310" s="10">
        <v>45881</v>
      </c>
      <c r="C310" t="s">
        <v>102</v>
      </c>
      <c r="D310" t="s">
        <v>14</v>
      </c>
      <c r="E310" t="str">
        <f>VLOOKUP(J310,PollList!A:F,2,FALSE)</f>
        <v>Coleoptera</v>
      </c>
      <c r="F310" t="str">
        <f>VLOOKUP(J310,PollList!A:F,3,FALSE)</f>
        <v>Polyphaga</v>
      </c>
      <c r="G310" t="str">
        <f>VLOOKUP(J310,PollList!A:F,4,FALSE)</f>
        <v>Coccinelloidea</v>
      </c>
      <c r="H310" t="str">
        <f>VLOOKUP(J310,PollList!A:F,5,FALSE)</f>
        <v>Coccinellidae</v>
      </c>
      <c r="I310" t="str">
        <f>VLOOKUP(J310,PollList!A:F,6,FALSE)</f>
        <v>NA</v>
      </c>
      <c r="J310" t="s">
        <v>271</v>
      </c>
      <c r="K310">
        <v>1</v>
      </c>
      <c r="M310" t="s">
        <v>264</v>
      </c>
      <c r="N310" t="str">
        <f>VLOOKUP(J310,[1]PollList!A:G,7,FALSE)</f>
        <v>nppr</v>
      </c>
      <c r="P310" t="s">
        <v>105</v>
      </c>
      <c r="Q310" t="s">
        <v>113</v>
      </c>
    </row>
    <row r="311" spans="1:18">
      <c r="A311" t="s">
        <v>119</v>
      </c>
      <c r="B311" s="10">
        <v>45881</v>
      </c>
      <c r="C311" t="s">
        <v>102</v>
      </c>
      <c r="D311" t="s">
        <v>14</v>
      </c>
      <c r="E311" t="str">
        <f>VLOOKUP(J311,PollList!A:F,2,FALSE)</f>
        <v>Araneae</v>
      </c>
      <c r="F311" t="str">
        <f>VLOOKUP(J311,PollList!A:F,3,FALSE)</f>
        <v>NA</v>
      </c>
      <c r="G311" t="str">
        <f>VLOOKUP(J311,PollList!A:F,4,FALSE)</f>
        <v>NA</v>
      </c>
      <c r="H311" t="str">
        <f>VLOOKUP(J311,PollList!A:F,5,FALSE)</f>
        <v>NA</v>
      </c>
      <c r="I311" t="str">
        <f>VLOOKUP(J311,PollList!A:F,6,FALSE)</f>
        <v>NA</v>
      </c>
      <c r="J311" t="s">
        <v>272</v>
      </c>
      <c r="K311">
        <v>1</v>
      </c>
      <c r="M311" t="s">
        <v>264</v>
      </c>
      <c r="N311" t="str">
        <f>VLOOKUP(J311,[1]PollList!A:G,7,FALSE)</f>
        <v>pred</v>
      </c>
      <c r="P311" t="s">
        <v>105</v>
      </c>
      <c r="Q311" t="s">
        <v>113</v>
      </c>
    </row>
    <row r="312" spans="1:18">
      <c r="A312" t="s">
        <v>119</v>
      </c>
      <c r="B312" s="10">
        <v>45881</v>
      </c>
      <c r="C312" t="s">
        <v>102</v>
      </c>
      <c r="D312" t="s">
        <v>14</v>
      </c>
      <c r="E312" t="str">
        <f>VLOOKUP(J312,PollList!A:F,2,FALSE)</f>
        <v>Araneae</v>
      </c>
      <c r="F312" t="str">
        <f>VLOOKUP(J312,PollList!A:F,3,FALSE)</f>
        <v>Araneomorphae</v>
      </c>
      <c r="G312" t="str">
        <f>VLOOKUP(J312,PollList!A:F,4,FALSE)</f>
        <v>Salticoidea</v>
      </c>
      <c r="H312" t="str">
        <f>VLOOKUP(J312,PollList!A:F,5,FALSE)</f>
        <v>Salticidae</v>
      </c>
      <c r="I312" t="str">
        <f>VLOOKUP(J312,PollList!A:F,6,FALSE)</f>
        <v>NA</v>
      </c>
      <c r="J312" t="s">
        <v>280</v>
      </c>
      <c r="K312">
        <v>1</v>
      </c>
      <c r="M312" t="s">
        <v>264</v>
      </c>
      <c r="N312" t="str">
        <f>VLOOKUP(J312,[1]PollList!A:G,7,FALSE)</f>
        <v>pred</v>
      </c>
      <c r="P312" t="s">
        <v>105</v>
      </c>
      <c r="Q312" t="s">
        <v>113</v>
      </c>
    </row>
    <row r="313" spans="1:18">
      <c r="A313" t="s">
        <v>119</v>
      </c>
      <c r="B313" s="10">
        <v>45881</v>
      </c>
      <c r="C313" t="s">
        <v>102</v>
      </c>
      <c r="D313" t="s">
        <v>14</v>
      </c>
      <c r="E313" t="str">
        <f>VLOOKUP(J313,PollList!A:F,2,FALSE)</f>
        <v>Diptera</v>
      </c>
      <c r="F313" t="str">
        <f>VLOOKUP(J313,PollList!A:F,3,FALSE)</f>
        <v> Brachycera</v>
      </c>
      <c r="G313" t="str">
        <f>VLOOKUP(J313,PollList!A:F,4,FALSE)</f>
        <v> Muscinae</v>
      </c>
      <c r="H313" t="str">
        <f>VLOOKUP(J313,PollList!A:F,5,FALSE)</f>
        <v>Muscidae</v>
      </c>
      <c r="I313" t="str">
        <f>VLOOKUP(J313,PollList!A:F,6,FALSE)</f>
        <v>Musca domestica</v>
      </c>
      <c r="J313" t="s">
        <v>275</v>
      </c>
      <c r="K313">
        <v>1</v>
      </c>
      <c r="M313" t="s">
        <v>264</v>
      </c>
      <c r="N313" t="str">
        <f>VLOOKUP(J313,[1]PollList!A:G,7,FALSE)</f>
        <v>poll</v>
      </c>
      <c r="P313" t="s">
        <v>105</v>
      </c>
      <c r="Q313" t="s">
        <v>113</v>
      </c>
    </row>
    <row r="314" spans="1:18">
      <c r="A314" t="s">
        <v>119</v>
      </c>
      <c r="B314" s="10">
        <v>45881</v>
      </c>
      <c r="C314" t="s">
        <v>102</v>
      </c>
      <c r="D314" t="s">
        <v>14</v>
      </c>
      <c r="E314" t="str">
        <f>VLOOKUP(J314,PollList!A:F,2,FALSE)</f>
        <v>Diptera</v>
      </c>
      <c r="F314" t="str">
        <f>VLOOKUP(J314,PollList!A:F,3,FALSE)</f>
        <v>NA</v>
      </c>
      <c r="G314" t="str">
        <f>VLOOKUP(J314,PollList!A:F,4,FALSE)</f>
        <v>NA</v>
      </c>
      <c r="H314" t="str">
        <f>VLOOKUP(J314,PollList!A:F,5,FALSE)</f>
        <v>NA</v>
      </c>
      <c r="I314" t="str">
        <f>VLOOKUP(J314,PollList!A:F,6,FALSE)</f>
        <v>NA</v>
      </c>
      <c r="J314" t="s">
        <v>273</v>
      </c>
      <c r="K314">
        <v>1</v>
      </c>
      <c r="M314" t="s">
        <v>264</v>
      </c>
      <c r="N314" t="str">
        <f>VLOOKUP(J314,[1]PollList!A:G,7,FALSE)</f>
        <v>omni</v>
      </c>
      <c r="P314" t="s">
        <v>105</v>
      </c>
      <c r="Q314" t="s">
        <v>113</v>
      </c>
    </row>
    <row r="315" spans="1:18">
      <c r="A315" t="s">
        <v>119</v>
      </c>
      <c r="B315" s="10">
        <v>45881</v>
      </c>
      <c r="C315" t="s">
        <v>102</v>
      </c>
      <c r="D315" t="s">
        <v>14</v>
      </c>
      <c r="E315" t="str">
        <f>VLOOKUP(J315,PollList!A:F,2,FALSE)</f>
        <v>Odonata</v>
      </c>
      <c r="F315" t="str">
        <f>VLOOKUP(J315,PollList!A:F,3,FALSE)</f>
        <v>Epiprocta</v>
      </c>
      <c r="G315" t="str">
        <f>VLOOKUP(J315,PollList!A:F,4,FALSE)</f>
        <v>NA</v>
      </c>
      <c r="H315" t="str">
        <f>VLOOKUP(J315,PollList!A:F,5,FALSE)</f>
        <v>NA</v>
      </c>
      <c r="I315" t="str">
        <f>VLOOKUP(J315,PollList!A:F,6,FALSE)</f>
        <v>NA</v>
      </c>
      <c r="J315" t="s">
        <v>317</v>
      </c>
      <c r="K315">
        <v>4</v>
      </c>
      <c r="M315" t="s">
        <v>264</v>
      </c>
      <c r="N315" t="str">
        <f>VLOOKUP(J315,[1]PollList!A:G,7,FALSE)</f>
        <v>pred</v>
      </c>
      <c r="P315" t="s">
        <v>105</v>
      </c>
      <c r="Q315" t="s">
        <v>113</v>
      </c>
    </row>
    <row r="316" spans="1:18">
      <c r="A316" t="s">
        <v>119</v>
      </c>
      <c r="B316" s="10">
        <v>45881</v>
      </c>
      <c r="C316" t="s">
        <v>102</v>
      </c>
      <c r="D316" t="s">
        <v>14</v>
      </c>
      <c r="E316" t="s">
        <v>380</v>
      </c>
      <c r="F316" t="s">
        <v>381</v>
      </c>
      <c r="G316" t="s">
        <v>382</v>
      </c>
      <c r="H316" t="s">
        <v>383</v>
      </c>
      <c r="I316" t="s">
        <v>384</v>
      </c>
      <c r="J316" t="s">
        <v>293</v>
      </c>
      <c r="K316">
        <v>1</v>
      </c>
      <c r="M316" t="s">
        <v>264</v>
      </c>
      <c r="N316" t="s">
        <v>350</v>
      </c>
      <c r="P316" t="s">
        <v>113</v>
      </c>
      <c r="Q316" t="s">
        <v>113</v>
      </c>
      <c r="R316" t="s">
        <v>385</v>
      </c>
    </row>
    <row r="317" spans="1:18">
      <c r="A317" t="s">
        <v>119</v>
      </c>
      <c r="B317" s="10">
        <v>45881</v>
      </c>
      <c r="C317" t="s">
        <v>107</v>
      </c>
      <c r="D317" t="s">
        <v>14</v>
      </c>
      <c r="E317" t="str">
        <f>VLOOKUP(J317,PollList!A:F,2,FALSE)</f>
        <v>Hymenoptera</v>
      </c>
      <c r="F317" t="str">
        <f>VLOOKUP(J317,PollList!A:F,3,FALSE)</f>
        <v>NA</v>
      </c>
      <c r="G317" t="str">
        <f>VLOOKUP(J317,PollList!A:F,4,FALSE)</f>
        <v>NA</v>
      </c>
      <c r="H317" t="str">
        <f>VLOOKUP(J317,PollList!A:F,5,FALSE)</f>
        <v>Megachilidae</v>
      </c>
      <c r="I317" t="str">
        <f>VLOOKUP(J317,PollList!A:F,6,FALSE)</f>
        <v>Megachile_sp</v>
      </c>
      <c r="J317" t="s">
        <v>330</v>
      </c>
      <c r="K317">
        <v>1</v>
      </c>
      <c r="M317" t="s">
        <v>264</v>
      </c>
      <c r="N317" t="str">
        <f>VLOOKUP(J317,[1]PollList!A:G,7,FALSE)</f>
        <v>poll</v>
      </c>
      <c r="P317" t="s">
        <v>105</v>
      </c>
      <c r="Q317" t="s">
        <v>113</v>
      </c>
      <c r="R317" t="s">
        <v>386</v>
      </c>
    </row>
    <row r="318" spans="1:18">
      <c r="A318" t="s">
        <v>119</v>
      </c>
      <c r="B318" s="10">
        <v>45881</v>
      </c>
      <c r="C318" t="s">
        <v>107</v>
      </c>
      <c r="D318" t="s">
        <v>14</v>
      </c>
      <c r="E318" t="str">
        <f>VLOOKUP(J318,PollList!A:F,2,FALSE)</f>
        <v>Lepidoptera</v>
      </c>
      <c r="F318" t="str">
        <f>VLOOKUP(J318,PollList!A:F,3,FALSE)</f>
        <v>Rhopalocera</v>
      </c>
      <c r="G318" t="str">
        <f>VLOOKUP(J318,PollList!A:F,4,FALSE)</f>
        <v>Papilionoidea</v>
      </c>
      <c r="H318" t="str">
        <f>VLOOKUP(J318,PollList!A:F,5,FALSE)</f>
        <v>Nymphalidae</v>
      </c>
      <c r="I318" t="str">
        <f>VLOOKUP(J318,PollList!A:F,6,FALSE)</f>
        <v>Danaus_plexippus</v>
      </c>
      <c r="J318" t="s">
        <v>302</v>
      </c>
      <c r="K318">
        <v>1</v>
      </c>
      <c r="M318" t="s">
        <v>264</v>
      </c>
      <c r="N318" t="str">
        <f>VLOOKUP(J318,[1]PollList!A:G,7,FALSE)</f>
        <v>poll</v>
      </c>
      <c r="P318" t="s">
        <v>105</v>
      </c>
      <c r="Q318" t="s">
        <v>113</v>
      </c>
    </row>
    <row r="319" spans="1:18">
      <c r="A319" t="s">
        <v>119</v>
      </c>
      <c r="B319" s="10">
        <v>45881</v>
      </c>
      <c r="C319" t="s">
        <v>107</v>
      </c>
      <c r="D319" t="s">
        <v>14</v>
      </c>
      <c r="E319" t="str">
        <f>VLOOKUP(J319,PollList!A:F,2,FALSE)</f>
        <v>Coleoptera</v>
      </c>
      <c r="F319" t="str">
        <f>VLOOKUP(J319,PollList!A:F,3,FALSE)</f>
        <v>NA</v>
      </c>
      <c r="G319" t="str">
        <f>VLOOKUP(J319,PollList!A:F,4,FALSE)</f>
        <v>NA</v>
      </c>
      <c r="H319" t="str">
        <f>VLOOKUP(J319,PollList!A:F,5,FALSE)</f>
        <v>NA</v>
      </c>
      <c r="I319" t="str">
        <f>VLOOKUP(J319,PollList!A:F,6,FALSE)</f>
        <v>NA</v>
      </c>
      <c r="J319" t="s">
        <v>314</v>
      </c>
      <c r="K319">
        <v>1</v>
      </c>
      <c r="M319" t="s">
        <v>264</v>
      </c>
      <c r="N319" t="str">
        <f>VLOOKUP(J319,[1]PollList!A:G,7,FALSE)</f>
        <v>omni</v>
      </c>
      <c r="P319" t="s">
        <v>105</v>
      </c>
      <c r="Q319" t="s">
        <v>113</v>
      </c>
    </row>
    <row r="320" spans="1:18">
      <c r="A320" t="s">
        <v>119</v>
      </c>
      <c r="B320" s="10">
        <v>45881</v>
      </c>
      <c r="C320" t="s">
        <v>107</v>
      </c>
      <c r="D320" t="s">
        <v>14</v>
      </c>
      <c r="E320" t="s">
        <v>387</v>
      </c>
      <c r="F320" t="s">
        <v>364</v>
      </c>
      <c r="G320" t="s">
        <v>364</v>
      </c>
      <c r="H320" t="s">
        <v>364</v>
      </c>
      <c r="I320" t="s">
        <v>364</v>
      </c>
      <c r="J320" t="s">
        <v>273</v>
      </c>
      <c r="K320">
        <v>1</v>
      </c>
      <c r="M320" t="s">
        <v>264</v>
      </c>
      <c r="N320" t="s">
        <v>325</v>
      </c>
      <c r="P320" t="s">
        <v>113</v>
      </c>
      <c r="Q320" t="s">
        <v>113</v>
      </c>
    </row>
    <row r="321" spans="1:18">
      <c r="A321" t="s">
        <v>119</v>
      </c>
      <c r="B321" s="10">
        <v>45881</v>
      </c>
      <c r="C321" t="s">
        <v>107</v>
      </c>
      <c r="D321" t="s">
        <v>14</v>
      </c>
      <c r="E321" t="str">
        <f>VLOOKUP(J321,PollList!A:F,2,FALSE)</f>
        <v>Odonata</v>
      </c>
      <c r="F321" t="str">
        <f>VLOOKUP(J321,PollList!A:F,3,FALSE)</f>
        <v>Epiprocta</v>
      </c>
      <c r="G321" t="str">
        <f>VLOOKUP(J321,PollList!A:F,4,FALSE)</f>
        <v>NA</v>
      </c>
      <c r="H321" t="str">
        <f>VLOOKUP(J321,PollList!A:F,5,FALSE)</f>
        <v>NA</v>
      </c>
      <c r="I321" t="str">
        <f>VLOOKUP(J321,PollList!A:F,6,FALSE)</f>
        <v>NA</v>
      </c>
      <c r="J321" t="s">
        <v>317</v>
      </c>
      <c r="K321">
        <v>4</v>
      </c>
      <c r="M321" t="s">
        <v>264</v>
      </c>
      <c r="N321" t="str">
        <f>VLOOKUP(J321,[1]PollList!A:G,7,FALSE)</f>
        <v>pred</v>
      </c>
      <c r="P321" t="s">
        <v>105</v>
      </c>
      <c r="Q321" t="s">
        <v>113</v>
      </c>
    </row>
    <row r="322" spans="1:18">
      <c r="A322" t="s">
        <v>119</v>
      </c>
      <c r="B322" s="10">
        <v>45881</v>
      </c>
      <c r="C322" t="s">
        <v>102</v>
      </c>
      <c r="D322" t="s">
        <v>388</v>
      </c>
      <c r="E322" t="str">
        <f>VLOOKUP(J322,PollList!A:F,2,FALSE)</f>
        <v>Hymenoptera</v>
      </c>
      <c r="F322" t="str">
        <f>VLOOKUP(J322,PollList!A:F,3,FALSE)</f>
        <v>Apocrita</v>
      </c>
      <c r="G322" t="str">
        <f>VLOOKUP(J322,PollList!A:F,4,FALSE)</f>
        <v>Apoidea</v>
      </c>
      <c r="H322" t="str">
        <f>VLOOKUP(J322,PollList!A:F,5,FALSE)</f>
        <v>Apidae</v>
      </c>
      <c r="I322" t="str">
        <f>VLOOKUP(J322,PollList!A:F,6,FALSE)</f>
        <v>Bombus_sp</v>
      </c>
      <c r="J322" t="s">
        <v>277</v>
      </c>
      <c r="K322">
        <v>11</v>
      </c>
      <c r="L322" s="5" t="s">
        <v>296</v>
      </c>
      <c r="M322" t="s">
        <v>264</v>
      </c>
      <c r="N322" t="str">
        <f>VLOOKUP(J322,[1]PollList!A:G,7,FALSE)</f>
        <v>poll</v>
      </c>
      <c r="P322" t="s">
        <v>105</v>
      </c>
      <c r="Q322" t="s">
        <v>106</v>
      </c>
    </row>
    <row r="323" spans="1:18">
      <c r="A323" t="s">
        <v>119</v>
      </c>
      <c r="B323" s="10">
        <v>45881</v>
      </c>
      <c r="C323" t="s">
        <v>102</v>
      </c>
      <c r="D323" t="s">
        <v>388</v>
      </c>
      <c r="E323" t="str">
        <f>VLOOKUP(J323,PollList!A:F,2,FALSE)</f>
        <v>Halictidae</v>
      </c>
      <c r="F323" t="str">
        <f>VLOOKUP(J323,PollList!A:F,3,FALSE)</f>
        <v>Apocrita</v>
      </c>
      <c r="G323" t="str">
        <f>VLOOKUP(J323,PollList!A:F,4,FALSE)</f>
        <v>Apoidea</v>
      </c>
      <c r="H323" t="str">
        <f>VLOOKUP(J323,PollList!A:F,5,FALSE)</f>
        <v>NA</v>
      </c>
      <c r="I323" t="str">
        <f>VLOOKUP(J323,PollList!A:F,6,FALSE)</f>
        <v>NA</v>
      </c>
      <c r="J323" t="s">
        <v>295</v>
      </c>
      <c r="K323">
        <v>1</v>
      </c>
      <c r="M323" t="s">
        <v>264</v>
      </c>
      <c r="N323" t="str">
        <f>VLOOKUP(J323,[1]PollList!A:G,7,FALSE)</f>
        <v>poll</v>
      </c>
      <c r="P323" t="s">
        <v>105</v>
      </c>
      <c r="Q323" t="s">
        <v>106</v>
      </c>
    </row>
    <row r="324" spans="1:18">
      <c r="A324" t="s">
        <v>119</v>
      </c>
      <c r="B324" s="10">
        <v>45881</v>
      </c>
      <c r="C324" t="s">
        <v>102</v>
      </c>
      <c r="D324" t="s">
        <v>388</v>
      </c>
      <c r="E324" t="str">
        <f>VLOOKUP(J324,PollList!A:F,2,FALSE)</f>
        <v>Hymenoptera</v>
      </c>
      <c r="F324" t="str">
        <f>VLOOKUP(J324,PollList!A:F,3,FALSE)</f>
        <v>Apocrita</v>
      </c>
      <c r="G324" t="str">
        <f>VLOOKUP(J324,PollList!A:F,4,FALSE)</f>
        <v>Apoidea</v>
      </c>
      <c r="H324" t="str">
        <f>VLOOKUP(J324,PollList!A:F,5,FALSE)</f>
        <v>Apidae</v>
      </c>
      <c r="I324" t="str">
        <f>VLOOKUP(J324,PollList!A:F,6,FALSE)</f>
        <v>Xylocopa_virginica</v>
      </c>
      <c r="J324" t="s">
        <v>297</v>
      </c>
      <c r="K324">
        <v>4</v>
      </c>
      <c r="M324" t="s">
        <v>264</v>
      </c>
      <c r="N324" t="str">
        <f>VLOOKUP(J324,[1]PollList!A:G,7,FALSE)</f>
        <v>poll</v>
      </c>
      <c r="P324" t="s">
        <v>105</v>
      </c>
      <c r="Q324" t="s">
        <v>106</v>
      </c>
    </row>
    <row r="325" spans="1:18">
      <c r="A325" t="s">
        <v>119</v>
      </c>
      <c r="B325" s="10">
        <v>45881</v>
      </c>
      <c r="C325" t="s">
        <v>102</v>
      </c>
      <c r="D325" t="s">
        <v>388</v>
      </c>
      <c r="E325" t="str">
        <f>VLOOKUP(J325,PollList!A:F,2,FALSE)</f>
        <v>Hymenoptera</v>
      </c>
      <c r="F325" t="str">
        <f>VLOOKUP(J325,PollList!A:F,3,FALSE)</f>
        <v>Apocrita</v>
      </c>
      <c r="G325" t="str">
        <f>VLOOKUP(J325,PollList!A:F,4,FALSE)</f>
        <v>Vespoidea</v>
      </c>
      <c r="H325" t="str">
        <f>VLOOKUP(J325,PollList!A:F,5,FALSE)</f>
        <v>Vespidae</v>
      </c>
      <c r="I325" t="str">
        <f>VLOOKUP(J325,PollList!A:F,6,FALSE)</f>
        <v>Polistes_dominula</v>
      </c>
      <c r="J325" t="s">
        <v>268</v>
      </c>
      <c r="K325">
        <v>1</v>
      </c>
      <c r="M325" t="s">
        <v>264</v>
      </c>
      <c r="N325" t="str">
        <f>VLOOKUP(J325,[1]PollList!A:G,7,FALSE)</f>
        <v>omni</v>
      </c>
      <c r="P325" t="s">
        <v>105</v>
      </c>
      <c r="Q325" t="s">
        <v>106</v>
      </c>
    </row>
    <row r="326" spans="1:18">
      <c r="A326" t="s">
        <v>119</v>
      </c>
      <c r="B326" s="10">
        <v>45881</v>
      </c>
      <c r="C326" t="s">
        <v>102</v>
      </c>
      <c r="D326" t="s">
        <v>388</v>
      </c>
      <c r="E326" t="str">
        <f>VLOOKUP(J326,PollList!A:F,2,FALSE)</f>
        <v>Hymenoptera</v>
      </c>
      <c r="F326" t="str">
        <f>VLOOKUP(J326,PollList!A:F,3,FALSE)</f>
        <v>NA</v>
      </c>
      <c r="G326" t="str">
        <f>VLOOKUP(J326,PollList!A:F,4,FALSE)</f>
        <v>NA</v>
      </c>
      <c r="H326" t="str">
        <f>VLOOKUP(J326,PollList!A:F,5,FALSE)</f>
        <v>Megachilidae</v>
      </c>
      <c r="I326" t="str">
        <f>VLOOKUP(J326,PollList!A:F,6,FALSE)</f>
        <v>Megachile_sp</v>
      </c>
      <c r="J326" t="s">
        <v>330</v>
      </c>
      <c r="K326">
        <v>1</v>
      </c>
      <c r="M326" t="s">
        <v>264</v>
      </c>
      <c r="N326" t="str">
        <f>VLOOKUP(J326,[1]PollList!A:G,7,FALSE)</f>
        <v>poll</v>
      </c>
      <c r="P326" t="s">
        <v>105</v>
      </c>
      <c r="Q326" t="s">
        <v>106</v>
      </c>
    </row>
    <row r="327" spans="1:18">
      <c r="A327" t="s">
        <v>119</v>
      </c>
      <c r="B327" s="10">
        <v>45881</v>
      </c>
      <c r="C327" t="s">
        <v>102</v>
      </c>
      <c r="D327" t="s">
        <v>388</v>
      </c>
      <c r="E327" t="str">
        <f>VLOOKUP(J327,PollList!A:F,2,FALSE)</f>
        <v>Lepidoptera</v>
      </c>
      <c r="F327" t="str">
        <f>VLOOKUP(J327,PollList!A:F,3,FALSE)</f>
        <v>Rhopalocera</v>
      </c>
      <c r="G327" t="str">
        <f>VLOOKUP(J327,PollList!A:F,4,FALSE)</f>
        <v>Papilionoidea</v>
      </c>
      <c r="H327" t="str">
        <f>VLOOKUP(J327,PollList!A:F,5,FALSE)</f>
        <v>Nymphalidae</v>
      </c>
      <c r="I327" t="str">
        <f>VLOOKUP(J327,PollList!A:F,6,FALSE)</f>
        <v>Danaus_plexippus</v>
      </c>
      <c r="J327" t="s">
        <v>302</v>
      </c>
      <c r="K327">
        <v>1</v>
      </c>
      <c r="M327" t="s">
        <v>264</v>
      </c>
      <c r="N327" t="str">
        <f>VLOOKUP(J327,[1]PollList!A:G,7,FALSE)</f>
        <v>poll</v>
      </c>
      <c r="P327" t="s">
        <v>105</v>
      </c>
      <c r="Q327" t="s">
        <v>106</v>
      </c>
    </row>
    <row r="328" spans="1:18">
      <c r="A328" t="s">
        <v>119</v>
      </c>
      <c r="B328" s="10">
        <v>45881</v>
      </c>
      <c r="C328" t="s">
        <v>102</v>
      </c>
      <c r="D328" t="s">
        <v>388</v>
      </c>
      <c r="E328" t="str">
        <f>VLOOKUP(J328,PollList!A:F,2,FALSE)</f>
        <v>Lepidoptera</v>
      </c>
      <c r="F328" t="str">
        <f>VLOOKUP(J328,PollList!A:F,3,FALSE)</f>
        <v>Rhopalocera</v>
      </c>
      <c r="G328" t="str">
        <f>VLOOKUP(J328,PollList!A:F,4,FALSE)</f>
        <v>Papilionoidea</v>
      </c>
      <c r="H328" t="str">
        <f>VLOOKUP(J328,PollList!A:F,5,FALSE)</f>
        <v>Hesperiidae</v>
      </c>
      <c r="I328" t="str">
        <f>VLOOKUP(J328,PollList!A:F,6,FALSE)</f>
        <v>NA</v>
      </c>
      <c r="J328" t="s">
        <v>303</v>
      </c>
      <c r="K328">
        <v>1</v>
      </c>
      <c r="M328" t="s">
        <v>264</v>
      </c>
      <c r="N328" t="str">
        <f>VLOOKUP(J328,[1]PollList!A:G,7,FALSE)</f>
        <v>poll</v>
      </c>
      <c r="P328" t="s">
        <v>105</v>
      </c>
      <c r="Q328" t="s">
        <v>106</v>
      </c>
      <c r="R328" t="s">
        <v>389</v>
      </c>
    </row>
    <row r="329" spans="1:18">
      <c r="A329" t="s">
        <v>119</v>
      </c>
      <c r="B329" s="10">
        <v>45881</v>
      </c>
      <c r="C329" t="s">
        <v>102</v>
      </c>
      <c r="D329" t="s">
        <v>388</v>
      </c>
      <c r="E329" t="str">
        <f>VLOOKUP(J329,PollList!A:F,2,FALSE)</f>
        <v>Hemiptera</v>
      </c>
      <c r="F329" t="str">
        <f>VLOOKUP(J329,PollList!A:F,3,FALSE)</f>
        <v>Heteroptera</v>
      </c>
      <c r="G329" t="str">
        <f>VLOOKUP(J329,PollList!A:F,4,FALSE)</f>
        <v>Lygaeoidea</v>
      </c>
      <c r="H329" t="str">
        <f>VLOOKUP(J329,PollList!A:F,5,FALSE)</f>
        <v>Lygaeidae</v>
      </c>
      <c r="I329" t="str">
        <f>VLOOKUP(J329,PollList!A:F,6,FALSE)</f>
        <v>Lygaeus_turcicus</v>
      </c>
      <c r="J329" t="s">
        <v>276</v>
      </c>
      <c r="K329">
        <v>1</v>
      </c>
      <c r="M329" t="s">
        <v>264</v>
      </c>
      <c r="N329" t="str">
        <f>VLOOKUP(J329,[1]PollList!A:G,7,FALSE)</f>
        <v>herb?</v>
      </c>
      <c r="P329" t="s">
        <v>105</v>
      </c>
      <c r="Q329" t="s">
        <v>106</v>
      </c>
    </row>
    <row r="330" spans="1:18">
      <c r="A330" t="s">
        <v>119</v>
      </c>
      <c r="B330" s="10">
        <v>45881</v>
      </c>
      <c r="C330" t="s">
        <v>102</v>
      </c>
      <c r="D330" t="s">
        <v>388</v>
      </c>
      <c r="E330" t="str">
        <f>VLOOKUP(J330,PollList!A:F,2,FALSE)</f>
        <v>Diptera</v>
      </c>
      <c r="F330" t="str">
        <f>VLOOKUP(J330,PollList!A:F,3,FALSE)</f>
        <v> Brachycera</v>
      </c>
      <c r="G330" t="str">
        <f>VLOOKUP(J330,PollList!A:F,4,FALSE)</f>
        <v> Muscinae</v>
      </c>
      <c r="H330" t="str">
        <f>VLOOKUP(J330,PollList!A:F,5,FALSE)</f>
        <v>Muscidae</v>
      </c>
      <c r="I330" t="str">
        <f>VLOOKUP(J330,PollList!A:F,6,FALSE)</f>
        <v>Musca domestica</v>
      </c>
      <c r="J330" t="s">
        <v>275</v>
      </c>
      <c r="K330">
        <v>1</v>
      </c>
      <c r="M330" t="s">
        <v>264</v>
      </c>
      <c r="N330" t="str">
        <f>VLOOKUP(J330,[1]PollList!A:G,7,FALSE)</f>
        <v>poll</v>
      </c>
      <c r="P330" t="s">
        <v>105</v>
      </c>
      <c r="Q330" t="s">
        <v>106</v>
      </c>
    </row>
    <row r="331" spans="1:18">
      <c r="A331" t="s">
        <v>119</v>
      </c>
      <c r="B331" s="10">
        <v>45881</v>
      </c>
      <c r="C331" t="s">
        <v>102</v>
      </c>
      <c r="D331" t="s">
        <v>388</v>
      </c>
      <c r="E331" t="str">
        <f>VLOOKUP(J331,PollList!A:F,2,FALSE)</f>
        <v>Diptera</v>
      </c>
      <c r="F331" t="str">
        <f>VLOOKUP(J331,PollList!A:F,3,FALSE)</f>
        <v>Brachycera</v>
      </c>
      <c r="G331" t="str">
        <f>VLOOKUP(J331,PollList!A:F,4,FALSE)</f>
        <v>Syrphoidea</v>
      </c>
      <c r="H331" t="str">
        <f>VLOOKUP(J331,PollList!A:F,5,FALSE)</f>
        <v>Syrphidae</v>
      </c>
      <c r="I331" t="str">
        <f>VLOOKUP(J331,PollList!A:F,6,FALSE)</f>
        <v>Eristalis_sp</v>
      </c>
      <c r="J331" t="s">
        <v>304</v>
      </c>
      <c r="K331">
        <v>3</v>
      </c>
      <c r="M331" t="s">
        <v>264</v>
      </c>
      <c r="N331" t="str">
        <f>VLOOKUP(J331,[1]PollList!A:G,7,FALSE)</f>
        <v>poll</v>
      </c>
      <c r="P331" t="s">
        <v>105</v>
      </c>
      <c r="Q331" t="s">
        <v>106</v>
      </c>
    </row>
    <row r="332" spans="1:18">
      <c r="A332" t="s">
        <v>119</v>
      </c>
      <c r="B332" s="10">
        <v>45881</v>
      </c>
      <c r="C332" t="s">
        <v>102</v>
      </c>
      <c r="D332" t="s">
        <v>388</v>
      </c>
      <c r="E332" t="str">
        <f>VLOOKUP(J332,PollList!A:F,2,FALSE)</f>
        <v>Odonata</v>
      </c>
      <c r="F332" t="str">
        <f>VLOOKUP(J332,PollList!A:F,3,FALSE)</f>
        <v>Epiprocta</v>
      </c>
      <c r="G332" t="str">
        <f>VLOOKUP(J332,PollList!A:F,4,FALSE)</f>
        <v>NA</v>
      </c>
      <c r="H332" t="str">
        <f>VLOOKUP(J332,PollList!A:F,5,FALSE)</f>
        <v>NA</v>
      </c>
      <c r="I332" t="str">
        <f>VLOOKUP(J332,PollList!A:F,6,FALSE)</f>
        <v>NA</v>
      </c>
      <c r="J332" t="s">
        <v>317</v>
      </c>
      <c r="K332">
        <v>2</v>
      </c>
      <c r="M332" t="s">
        <v>264</v>
      </c>
      <c r="N332" t="str">
        <f>VLOOKUP(J332,[1]PollList!A:G,7,FALSE)</f>
        <v>pred</v>
      </c>
      <c r="P332" t="s">
        <v>105</v>
      </c>
      <c r="Q332" t="s">
        <v>106</v>
      </c>
    </row>
    <row r="333" spans="1:18">
      <c r="A333" t="s">
        <v>119</v>
      </c>
      <c r="B333" s="10">
        <v>45881</v>
      </c>
      <c r="C333" t="s">
        <v>102</v>
      </c>
      <c r="D333" t="s">
        <v>388</v>
      </c>
      <c r="E333" t="str">
        <f>VLOOKUP(J333,PollList!A:F,2,FALSE)</f>
        <v>Neuroptera</v>
      </c>
      <c r="F333" t="str">
        <f>VLOOKUP(J333,PollList!A:F,3,FALSE)</f>
        <v>Hemerobiiformia</v>
      </c>
      <c r="G333" t="str">
        <f>VLOOKUP(J333,PollList!A:F,4,FALSE)</f>
        <v>Chrysopoidea</v>
      </c>
      <c r="H333" t="str">
        <f>VLOOKUP(J333,PollList!A:F,5,FALSE)</f>
        <v>Chrysopidae</v>
      </c>
      <c r="I333" t="str">
        <f>VLOOKUP(J333,PollList!A:F,6,FALSE)</f>
        <v>NA</v>
      </c>
      <c r="J333" t="s">
        <v>283</v>
      </c>
      <c r="K333">
        <v>1</v>
      </c>
      <c r="M333" t="s">
        <v>264</v>
      </c>
      <c r="N333" t="str">
        <f>VLOOKUP(J333,[1]PollList!A:G,7,FALSE)</f>
        <v>nppr/poll</v>
      </c>
      <c r="P333" t="s">
        <v>105</v>
      </c>
      <c r="Q333" t="s">
        <v>106</v>
      </c>
    </row>
    <row r="334" spans="1:18">
      <c r="A334" t="s">
        <v>119</v>
      </c>
      <c r="B334" s="10">
        <v>45881</v>
      </c>
      <c r="C334" t="s">
        <v>107</v>
      </c>
      <c r="D334" t="s">
        <v>388</v>
      </c>
      <c r="E334" t="str">
        <f>VLOOKUP(J334,PollList!A:F,2,FALSE)</f>
        <v>Hymenoptera</v>
      </c>
      <c r="F334" t="str">
        <f>VLOOKUP(J334,PollList!A:F,3,FALSE)</f>
        <v>Apocrita</v>
      </c>
      <c r="G334" t="str">
        <f>VLOOKUP(J334,PollList!A:F,4,FALSE)</f>
        <v>NA</v>
      </c>
      <c r="H334" t="str">
        <f>VLOOKUP(J334,PollList!A:F,5,FALSE)</f>
        <v>NA</v>
      </c>
      <c r="I334" t="str">
        <f>VLOOKUP(J334,PollList!A:F,6,FALSE)</f>
        <v>NA</v>
      </c>
      <c r="J334" t="s">
        <v>326</v>
      </c>
      <c r="K334">
        <v>1</v>
      </c>
      <c r="M334" t="s">
        <v>264</v>
      </c>
      <c r="N334" t="str">
        <f>VLOOKUP(J334,[1]PollList!A:G,7,FALSE)</f>
        <v>nppr/poll</v>
      </c>
      <c r="P334" t="s">
        <v>105</v>
      </c>
      <c r="Q334" t="s">
        <v>106</v>
      </c>
    </row>
    <row r="335" spans="1:18">
      <c r="A335" t="s">
        <v>119</v>
      </c>
      <c r="B335" s="10">
        <v>45881</v>
      </c>
      <c r="C335" t="s">
        <v>107</v>
      </c>
      <c r="D335" t="s">
        <v>388</v>
      </c>
      <c r="E335" t="str">
        <f>VLOOKUP(J335,PollList!A:F,2,FALSE)</f>
        <v>Hymenoptera</v>
      </c>
      <c r="F335" t="str">
        <f>VLOOKUP(J335,PollList!A:F,3,FALSE)</f>
        <v>Apocrita</v>
      </c>
      <c r="G335" t="str">
        <f>VLOOKUP(J335,PollList!A:F,4,FALSE)</f>
        <v>Vespoidea</v>
      </c>
      <c r="H335" t="str">
        <f>VLOOKUP(J335,PollList!A:F,5,FALSE)</f>
        <v>Vespidae</v>
      </c>
      <c r="I335" t="str">
        <f>VLOOKUP(J335,PollList!A:F,6,FALSE)</f>
        <v>Polistes_dominula</v>
      </c>
      <c r="J335" t="s">
        <v>268</v>
      </c>
      <c r="K335">
        <v>2</v>
      </c>
      <c r="M335" t="s">
        <v>264</v>
      </c>
      <c r="N335" t="str">
        <f>VLOOKUP(J335,[1]PollList!A:G,7,FALSE)</f>
        <v>omni</v>
      </c>
      <c r="P335" t="s">
        <v>105</v>
      </c>
      <c r="Q335" t="s">
        <v>106</v>
      </c>
    </row>
    <row r="336" spans="1:18">
      <c r="A336" t="s">
        <v>119</v>
      </c>
      <c r="B336" s="10">
        <v>45881</v>
      </c>
      <c r="C336" t="s">
        <v>107</v>
      </c>
      <c r="D336" t="s">
        <v>388</v>
      </c>
      <c r="E336" t="str">
        <f>VLOOKUP(J336,PollList!A:F,2,FALSE)</f>
        <v>Hymenoptera</v>
      </c>
      <c r="F336" t="str">
        <f>VLOOKUP(J336,PollList!A:F,3,FALSE)</f>
        <v>Aculeata</v>
      </c>
      <c r="G336" t="str">
        <f>VLOOKUP(J336,PollList!A:F,4,FALSE)</f>
        <v xml:space="preserve"> Vespoidea</v>
      </c>
      <c r="H336" t="str">
        <f>VLOOKUP(J336,PollList!A:F,5,FALSE)</f>
        <v xml:space="preserve"> Vespidae</v>
      </c>
      <c r="I336" t="str">
        <f>VLOOKUP(J336,PollList!A:F,6,FALSE)</f>
        <v>NA</v>
      </c>
      <c r="J336" t="s">
        <v>310</v>
      </c>
      <c r="K336">
        <v>1</v>
      </c>
      <c r="M336" t="s">
        <v>264</v>
      </c>
      <c r="N336" t="str">
        <f>VLOOKUP(J336,[1]PollList!A:G,7,FALSE)</f>
        <v>pred</v>
      </c>
      <c r="P336" t="s">
        <v>105</v>
      </c>
      <c r="Q336" t="s">
        <v>106</v>
      </c>
    </row>
    <row r="337" spans="1:18">
      <c r="A337" t="s">
        <v>119</v>
      </c>
      <c r="B337" s="10">
        <v>45881</v>
      </c>
      <c r="C337" t="s">
        <v>107</v>
      </c>
      <c r="D337" t="s">
        <v>388</v>
      </c>
      <c r="E337" t="str">
        <f>VLOOKUP(J337,PollList!A:F,2,FALSE)</f>
        <v>Halictidae</v>
      </c>
      <c r="F337" t="str">
        <f>VLOOKUP(J337,PollList!A:F,3,FALSE)</f>
        <v>Apocrita</v>
      </c>
      <c r="G337" t="str">
        <f>VLOOKUP(J337,PollList!A:F,4,FALSE)</f>
        <v>Apoidea</v>
      </c>
      <c r="H337" t="str">
        <f>VLOOKUP(J337,PollList!A:F,5,FALSE)</f>
        <v>NA</v>
      </c>
      <c r="I337" t="str">
        <f>VLOOKUP(J337,PollList!A:F,6,FALSE)</f>
        <v>NA</v>
      </c>
      <c r="J337" t="s">
        <v>295</v>
      </c>
      <c r="K337">
        <v>1</v>
      </c>
      <c r="M337" t="s">
        <v>264</v>
      </c>
      <c r="N337" t="str">
        <f>VLOOKUP(J337,[1]PollList!A:G,7,FALSE)</f>
        <v>poll</v>
      </c>
      <c r="P337" t="s">
        <v>105</v>
      </c>
      <c r="Q337" t="s">
        <v>106</v>
      </c>
      <c r="R337" t="s">
        <v>390</v>
      </c>
    </row>
    <row r="338" spans="1:18">
      <c r="A338" t="s">
        <v>119</v>
      </c>
      <c r="B338" s="10">
        <v>45881</v>
      </c>
      <c r="C338" t="s">
        <v>107</v>
      </c>
      <c r="D338" t="s">
        <v>388</v>
      </c>
      <c r="E338" t="str">
        <f>VLOOKUP(J338,PollList!A:F,2,FALSE)</f>
        <v>Lepidoptera</v>
      </c>
      <c r="F338" t="str">
        <f>VLOOKUP(J338,PollList!A:F,3,FALSE)</f>
        <v>Rhopalocera</v>
      </c>
      <c r="G338" t="str">
        <f>VLOOKUP(J338,PollList!A:F,4,FALSE)</f>
        <v>Papilionoidea</v>
      </c>
      <c r="H338" t="str">
        <f>VLOOKUP(J338,PollList!A:F,5,FALSE)</f>
        <v>Hesperiidae</v>
      </c>
      <c r="I338" t="str">
        <f>VLOOKUP(J338,PollList!A:F,6,FALSE)</f>
        <v>NA</v>
      </c>
      <c r="J338" t="s">
        <v>303</v>
      </c>
      <c r="K338">
        <v>5</v>
      </c>
      <c r="M338" t="s">
        <v>264</v>
      </c>
      <c r="N338" t="str">
        <f>VLOOKUP(J338,[1]PollList!A:G,7,FALSE)</f>
        <v>poll</v>
      </c>
      <c r="P338" t="s">
        <v>105</v>
      </c>
      <c r="Q338" t="s">
        <v>106</v>
      </c>
      <c r="R338" t="s">
        <v>389</v>
      </c>
    </row>
    <row r="339" spans="1:18">
      <c r="A339" t="s">
        <v>119</v>
      </c>
      <c r="B339" s="10">
        <v>45881</v>
      </c>
      <c r="C339" t="s">
        <v>107</v>
      </c>
      <c r="D339" t="s">
        <v>388</v>
      </c>
      <c r="E339" t="str">
        <f>VLOOKUP(J339,PollList!A:F,2,FALSE)</f>
        <v>Lepidoptera</v>
      </c>
      <c r="F339" t="str">
        <f>VLOOKUP(J339,PollList!A:F,3,FALSE)</f>
        <v>NA</v>
      </c>
      <c r="G339" t="str">
        <f>VLOOKUP(J339,PollList!A:F,4,FALSE)</f>
        <v>Papilionoidea</v>
      </c>
      <c r="H339" t="str">
        <f>VLOOKUP(J339,PollList!A:F,5,FALSE)</f>
        <v>Nymphalidae</v>
      </c>
      <c r="I339" t="str">
        <f>VLOOKUP(J339,PollList!A:F,6,FALSE)</f>
        <v>Phyciodes_tharos</v>
      </c>
      <c r="J339" t="s">
        <v>300</v>
      </c>
      <c r="K339">
        <v>2</v>
      </c>
      <c r="M339" t="s">
        <v>264</v>
      </c>
      <c r="N339" t="str">
        <f>VLOOKUP(J339,[1]PollList!A:G,7,FALSE)</f>
        <v>poll</v>
      </c>
      <c r="P339" t="s">
        <v>105</v>
      </c>
      <c r="Q339" t="s">
        <v>106</v>
      </c>
    </row>
    <row r="340" spans="1:18">
      <c r="A340" t="s">
        <v>119</v>
      </c>
      <c r="B340" s="10">
        <v>45881</v>
      </c>
      <c r="C340" t="s">
        <v>107</v>
      </c>
      <c r="D340" t="s">
        <v>388</v>
      </c>
      <c r="E340" t="str">
        <f>VLOOKUP(J340,PollList!A:F,2,FALSE)</f>
        <v>Lepidoptera</v>
      </c>
      <c r="F340" t="str">
        <f>VLOOKUP(J340,PollList!A:F,3,FALSE)</f>
        <v>Rhopalocera</v>
      </c>
      <c r="G340" t="str">
        <f>VLOOKUP(J340,PollList!A:F,4,FALSE)</f>
        <v>Papilionoidea</v>
      </c>
      <c r="H340" t="str">
        <f>VLOOKUP(J340,PollList!A:F,5,FALSE)</f>
        <v>Pieridae</v>
      </c>
      <c r="I340" t="str">
        <f>VLOOKUP(J340,PollList!A:F,6,FALSE)</f>
        <v>Pieris_rapae</v>
      </c>
      <c r="J340" t="s">
        <v>301</v>
      </c>
      <c r="K340">
        <v>1</v>
      </c>
      <c r="M340" t="s">
        <v>264</v>
      </c>
      <c r="N340" t="str">
        <f>VLOOKUP(J340,[1]PollList!A:G,7,FALSE)</f>
        <v>poll</v>
      </c>
      <c r="P340" t="s">
        <v>105</v>
      </c>
      <c r="Q340" t="s">
        <v>106</v>
      </c>
    </row>
    <row r="341" spans="1:18">
      <c r="A341" t="s">
        <v>119</v>
      </c>
      <c r="B341" s="10">
        <v>45881</v>
      </c>
      <c r="C341" t="s">
        <v>107</v>
      </c>
      <c r="D341" t="s">
        <v>388</v>
      </c>
      <c r="E341" t="str">
        <f>VLOOKUP(J341,PollList!A:F,2,FALSE)</f>
        <v>Lepidoptera</v>
      </c>
      <c r="F341" t="str">
        <f>VLOOKUP(J341,PollList!A:F,3,FALSE)</f>
        <v>Rhopalocera</v>
      </c>
      <c r="G341" t="str">
        <f>VLOOKUP(J341,PollList!A:F,4,FALSE)</f>
        <v>Papilionoidea</v>
      </c>
      <c r="H341" t="str">
        <f>VLOOKUP(J341,PollList!A:F,5,FALSE)</f>
        <v>Nymphalidae</v>
      </c>
      <c r="I341" t="str">
        <f>VLOOKUP(J341,PollList!A:F,6,FALSE)</f>
        <v>Danaus_plexippus</v>
      </c>
      <c r="J341" t="s">
        <v>302</v>
      </c>
      <c r="K341">
        <v>1</v>
      </c>
      <c r="M341" t="s">
        <v>264</v>
      </c>
      <c r="N341" t="str">
        <f>VLOOKUP(J341,[1]PollList!A:G,7,FALSE)</f>
        <v>poll</v>
      </c>
      <c r="P341" t="s">
        <v>105</v>
      </c>
      <c r="Q341" t="s">
        <v>106</v>
      </c>
    </row>
    <row r="342" spans="1:18">
      <c r="A342" t="s">
        <v>119</v>
      </c>
      <c r="B342" s="10">
        <v>45881</v>
      </c>
      <c r="C342" t="s">
        <v>107</v>
      </c>
      <c r="D342" t="s">
        <v>388</v>
      </c>
      <c r="E342" t="str">
        <f>VLOOKUP(J342,PollList!A:F,2,FALSE)</f>
        <v>Hemiptera</v>
      </c>
      <c r="F342" t="str">
        <f>VLOOKUP(J342,PollList!A:F,3,FALSE)</f>
        <v>Heteroptera</v>
      </c>
      <c r="G342" t="str">
        <f>VLOOKUP(J342,PollList!A:F,4,FALSE)</f>
        <v>Lygaeoidea</v>
      </c>
      <c r="H342" t="str">
        <f>VLOOKUP(J342,PollList!A:F,5,FALSE)</f>
        <v>Lygaeidae</v>
      </c>
      <c r="I342" t="str">
        <f>VLOOKUP(J342,PollList!A:F,6,FALSE)</f>
        <v>Lygaeus_turcicus</v>
      </c>
      <c r="J342" t="s">
        <v>276</v>
      </c>
      <c r="K342">
        <v>2</v>
      </c>
      <c r="M342" t="s">
        <v>264</v>
      </c>
      <c r="N342" t="str">
        <f>VLOOKUP(J342,[1]PollList!A:G,7,FALSE)</f>
        <v>herb?</v>
      </c>
      <c r="P342" t="s">
        <v>105</v>
      </c>
      <c r="Q342" t="s">
        <v>106</v>
      </c>
    </row>
    <row r="343" spans="1:18">
      <c r="A343" t="s">
        <v>119</v>
      </c>
      <c r="B343" s="10">
        <v>45881</v>
      </c>
      <c r="C343" t="s">
        <v>107</v>
      </c>
      <c r="D343" t="s">
        <v>388</v>
      </c>
      <c r="E343" t="str">
        <f>VLOOKUP(J343,PollList!A:F,2,FALSE)</f>
        <v>Diptera</v>
      </c>
      <c r="F343" t="str">
        <f>VLOOKUP(J343,PollList!A:F,3,FALSE)</f>
        <v>NA</v>
      </c>
      <c r="G343" t="str">
        <f>VLOOKUP(J343,PollList!A:F,4,FALSE)</f>
        <v>NA</v>
      </c>
      <c r="H343" t="str">
        <f>VLOOKUP(J343,PollList!A:F,5,FALSE)</f>
        <v>NA</v>
      </c>
      <c r="I343" t="str">
        <f>VLOOKUP(J343,PollList!A:F,6,FALSE)</f>
        <v>NA</v>
      </c>
      <c r="J343" t="s">
        <v>273</v>
      </c>
      <c r="K343">
        <v>2</v>
      </c>
      <c r="M343" t="s">
        <v>264</v>
      </c>
      <c r="N343" t="str">
        <f>VLOOKUP(J343,[1]PollList!A:G,7,FALSE)</f>
        <v>omni</v>
      </c>
      <c r="P343" t="s">
        <v>105</v>
      </c>
      <c r="Q343" t="s">
        <v>106</v>
      </c>
    </row>
    <row r="344" spans="1:18">
      <c r="A344" t="s">
        <v>119</v>
      </c>
      <c r="B344" s="10">
        <v>45881</v>
      </c>
      <c r="C344" t="s">
        <v>107</v>
      </c>
      <c r="D344" t="s">
        <v>388</v>
      </c>
      <c r="E344" t="str">
        <f>VLOOKUP(J344,PollList!A:F,2,FALSE)</f>
        <v>Diptera</v>
      </c>
      <c r="F344" t="str">
        <f>VLOOKUP(J344,PollList!A:F,3,FALSE)</f>
        <v>Brachycera</v>
      </c>
      <c r="G344" t="str">
        <f>VLOOKUP(J344,PollList!A:F,4,FALSE)</f>
        <v>Syrphoidea</v>
      </c>
      <c r="H344" t="str">
        <f>VLOOKUP(J344,PollList!A:F,5,FALSE)</f>
        <v>Syrphidae</v>
      </c>
      <c r="I344" t="str">
        <f>VLOOKUP(J344,PollList!A:F,6,FALSE)</f>
        <v>Eristalis_sp</v>
      </c>
      <c r="J344" t="s">
        <v>304</v>
      </c>
      <c r="K344">
        <v>2</v>
      </c>
      <c r="M344" t="s">
        <v>264</v>
      </c>
      <c r="N344" t="str">
        <f>VLOOKUP(J344,[1]PollList!A:G,7,FALSE)</f>
        <v>poll</v>
      </c>
      <c r="P344" t="s">
        <v>105</v>
      </c>
      <c r="Q344" t="s">
        <v>106</v>
      </c>
    </row>
    <row r="345" spans="1:18">
      <c r="A345" t="s">
        <v>119</v>
      </c>
      <c r="B345" s="10">
        <v>45881</v>
      </c>
      <c r="C345" t="s">
        <v>107</v>
      </c>
      <c r="D345" t="s">
        <v>388</v>
      </c>
      <c r="E345" t="str">
        <f>VLOOKUP(J345,PollList!A:F,2,FALSE)</f>
        <v>Orthoptera</v>
      </c>
      <c r="F345" t="str">
        <f>VLOOKUP(J345,PollList!A:F,3,FALSE)</f>
        <v>Caelifera</v>
      </c>
      <c r="G345" t="str">
        <f>VLOOKUP(J345,PollList!A:F,4,FALSE)</f>
        <v>NA</v>
      </c>
      <c r="H345" t="str">
        <f>VLOOKUP(J345,PollList!A:F,5,FALSE)</f>
        <v>NA</v>
      </c>
      <c r="I345" t="str">
        <f>VLOOKUP(J345,PollList!A:F,6,FALSE)</f>
        <v>NA</v>
      </c>
      <c r="J345" t="s">
        <v>391</v>
      </c>
      <c r="K345">
        <v>2</v>
      </c>
      <c r="M345" t="s">
        <v>264</v>
      </c>
      <c r="N345" t="str">
        <f>VLOOKUP(J345,[1]PollList!A:G,7,FALSE)</f>
        <v>herb</v>
      </c>
      <c r="P345" t="s">
        <v>105</v>
      </c>
      <c r="Q345" t="s">
        <v>106</v>
      </c>
    </row>
    <row r="346" spans="1:18">
      <c r="A346" t="s">
        <v>119</v>
      </c>
      <c r="B346" s="10">
        <v>45881</v>
      </c>
      <c r="C346" t="s">
        <v>107</v>
      </c>
      <c r="D346" t="s">
        <v>388</v>
      </c>
      <c r="E346" t="str">
        <f>VLOOKUP(J346,PollList!A:F,2,FALSE)</f>
        <v>Hymenoptera</v>
      </c>
      <c r="F346" t="str">
        <f>VLOOKUP(J346,PollList!A:F,3,FALSE)</f>
        <v>Apocrita</v>
      </c>
      <c r="G346" t="str">
        <f>VLOOKUP(J346,PollList!A:F,4,FALSE)</f>
        <v>Apoidea</v>
      </c>
      <c r="H346" t="str">
        <f>VLOOKUP(J346,PollList!A:F,5,FALSE)</f>
        <v>Apidae</v>
      </c>
      <c r="I346" t="str">
        <f>VLOOKUP(J346,PollList!A:F,6,FALSE)</f>
        <v>Bombus_sp</v>
      </c>
      <c r="J346" t="s">
        <v>277</v>
      </c>
      <c r="K346">
        <v>15</v>
      </c>
      <c r="L346" s="5" t="s">
        <v>296</v>
      </c>
      <c r="M346" t="s">
        <v>264</v>
      </c>
      <c r="N346" t="str">
        <f>VLOOKUP(J346,[1]PollList!A:G,7,FALSE)</f>
        <v>poll</v>
      </c>
      <c r="P346" t="s">
        <v>105</v>
      </c>
      <c r="Q346" t="s">
        <v>106</v>
      </c>
    </row>
    <row r="347" spans="1:18">
      <c r="A347" t="s">
        <v>119</v>
      </c>
      <c r="B347" s="10">
        <v>45881</v>
      </c>
      <c r="C347" t="s">
        <v>107</v>
      </c>
      <c r="D347" t="s">
        <v>388</v>
      </c>
      <c r="E347" t="str">
        <f>VLOOKUP(J347,PollList!A:F,2,FALSE)</f>
        <v>Hymenoptera</v>
      </c>
      <c r="F347" t="str">
        <f>VLOOKUP(J347,PollList!A:F,3,FALSE)</f>
        <v>Apocrita</v>
      </c>
      <c r="G347" t="str">
        <f>VLOOKUP(J347,PollList!A:F,4,FALSE)</f>
        <v>Apoidea</v>
      </c>
      <c r="H347" t="str">
        <f>VLOOKUP(J347,PollList!A:F,5,FALSE)</f>
        <v>Apidae</v>
      </c>
      <c r="I347" t="str">
        <f>VLOOKUP(J347,PollList!A:F,6,FALSE)</f>
        <v>Bombus_sp</v>
      </c>
      <c r="J347" t="s">
        <v>277</v>
      </c>
      <c r="K347">
        <v>49</v>
      </c>
      <c r="M347" t="s">
        <v>264</v>
      </c>
      <c r="N347" t="str">
        <f>VLOOKUP(J347,[1]PollList!A:G,7,FALSE)</f>
        <v>poll</v>
      </c>
      <c r="P347" t="s">
        <v>105</v>
      </c>
      <c r="Q347" t="s">
        <v>106</v>
      </c>
    </row>
    <row r="348" spans="1:18">
      <c r="A348" t="s">
        <v>119</v>
      </c>
      <c r="B348" s="10">
        <v>45881</v>
      </c>
      <c r="C348" t="s">
        <v>107</v>
      </c>
      <c r="D348" t="s">
        <v>388</v>
      </c>
      <c r="E348" t="str">
        <f>VLOOKUP(J348,PollList!A:F,2,FALSE)</f>
        <v>Hymenoptera</v>
      </c>
      <c r="F348" t="str">
        <f>VLOOKUP(J348,PollList!A:F,3,FALSE)</f>
        <v>Apocrita</v>
      </c>
      <c r="G348" t="str">
        <f>VLOOKUP(J348,PollList!A:F,4,FALSE)</f>
        <v>Vespoidea</v>
      </c>
      <c r="H348" t="str">
        <f>VLOOKUP(J348,PollList!A:F,5,FALSE)</f>
        <v>Vespidae</v>
      </c>
      <c r="I348" t="str">
        <f>VLOOKUP(J348,PollList!A:F,6,FALSE)</f>
        <v>Polistes_dominula</v>
      </c>
      <c r="J348" t="s">
        <v>268</v>
      </c>
      <c r="K348">
        <v>1</v>
      </c>
      <c r="M348" t="s">
        <v>264</v>
      </c>
      <c r="N348" t="str">
        <f>VLOOKUP(J348,[1]PollList!A:G,7,FALSE)</f>
        <v>omni</v>
      </c>
      <c r="P348" t="s">
        <v>105</v>
      </c>
      <c r="Q348" t="s">
        <v>106</v>
      </c>
    </row>
    <row r="349" spans="1:18">
      <c r="A349" t="s">
        <v>119</v>
      </c>
      <c r="B349" s="10">
        <v>45881</v>
      </c>
      <c r="C349" t="s">
        <v>107</v>
      </c>
      <c r="D349" t="s">
        <v>388</v>
      </c>
      <c r="E349" t="str">
        <f>VLOOKUP(J349,PollList!A:F,2,FALSE)</f>
        <v>Hymenoptera</v>
      </c>
      <c r="F349" t="str">
        <f>VLOOKUP(J349,PollList!A:F,3,FALSE)</f>
        <v>Apocrita</v>
      </c>
      <c r="G349" t="str">
        <f>VLOOKUP(J349,PollList!A:F,4,FALSE)</f>
        <v>Apoidea</v>
      </c>
      <c r="H349" t="str">
        <f>VLOOKUP(J349,PollList!A:F,5,FALSE)</f>
        <v>Apidae</v>
      </c>
      <c r="I349" t="str">
        <f>VLOOKUP(J349,PollList!A:F,6,FALSE)</f>
        <v>Apis_mellifera</v>
      </c>
      <c r="J349" t="s">
        <v>265</v>
      </c>
      <c r="K349">
        <v>12</v>
      </c>
      <c r="M349" t="s">
        <v>264</v>
      </c>
      <c r="N349" t="str">
        <f>VLOOKUP(J349,[1]PollList!A:G,7,FALSE)</f>
        <v>poll</v>
      </c>
      <c r="P349" t="s">
        <v>105</v>
      </c>
      <c r="Q349" t="s">
        <v>106</v>
      </c>
    </row>
    <row r="350" spans="1:18">
      <c r="A350" t="s">
        <v>119</v>
      </c>
      <c r="B350" s="10">
        <v>45881</v>
      </c>
      <c r="C350" t="s">
        <v>107</v>
      </c>
      <c r="D350" t="s">
        <v>388</v>
      </c>
      <c r="E350" t="str">
        <f>VLOOKUP(J350,PollList!A:F,2,FALSE)</f>
        <v>Hymenoptera</v>
      </c>
      <c r="F350" t="str">
        <f>VLOOKUP(J350,PollList!A:F,3,FALSE)</f>
        <v>Apocrita</v>
      </c>
      <c r="G350" t="str">
        <f>VLOOKUP(J350,PollList!A:F,4,FALSE)</f>
        <v>Apoidea</v>
      </c>
      <c r="H350" t="str">
        <f>VLOOKUP(J350,PollList!A:F,5,FALSE)</f>
        <v>Apidae</v>
      </c>
      <c r="I350" t="str">
        <f>VLOOKUP(J350,PollList!A:F,6,FALSE)</f>
        <v>Xylocopa_virginica</v>
      </c>
      <c r="J350" t="s">
        <v>297</v>
      </c>
      <c r="K350">
        <v>1</v>
      </c>
      <c r="M350" t="s">
        <v>264</v>
      </c>
      <c r="N350" t="str">
        <f>VLOOKUP(J350,[1]PollList!A:G,7,FALSE)</f>
        <v>poll</v>
      </c>
      <c r="P350" t="s">
        <v>105</v>
      </c>
      <c r="Q350" t="s">
        <v>106</v>
      </c>
    </row>
    <row r="351" spans="1:18">
      <c r="A351" t="s">
        <v>119</v>
      </c>
      <c r="B351" s="10">
        <v>45881</v>
      </c>
      <c r="C351" t="s">
        <v>107</v>
      </c>
      <c r="D351" t="s">
        <v>388</v>
      </c>
      <c r="E351" t="str">
        <f>VLOOKUP(J351,PollList!A:F,2,FALSE)</f>
        <v>Lepidoptera</v>
      </c>
      <c r="F351" t="str">
        <f>VLOOKUP(J351,PollList!A:F,3,FALSE)</f>
        <v>Rhopalocera</v>
      </c>
      <c r="G351" t="str">
        <f>VLOOKUP(J351,PollList!A:F,4,FALSE)</f>
        <v>Papilionoidea</v>
      </c>
      <c r="H351" t="str">
        <f>VLOOKUP(J351,PollList!A:F,5,FALSE)</f>
        <v>Nymphalidae</v>
      </c>
      <c r="I351" t="str">
        <f>VLOOKUP(J351,PollList!A:F,6,FALSE)</f>
        <v>Danaus_plexippus</v>
      </c>
      <c r="J351" t="s">
        <v>302</v>
      </c>
      <c r="K351">
        <v>1</v>
      </c>
      <c r="M351" t="s">
        <v>264</v>
      </c>
      <c r="N351" t="str">
        <f>VLOOKUP(J351,[1]PollList!A:G,7,FALSE)</f>
        <v>poll</v>
      </c>
      <c r="P351" t="s">
        <v>105</v>
      </c>
      <c r="Q351" t="s">
        <v>106</v>
      </c>
    </row>
    <row r="352" spans="1:18">
      <c r="A352" t="s">
        <v>119</v>
      </c>
      <c r="B352" s="10">
        <v>45881</v>
      </c>
      <c r="C352" t="s">
        <v>107</v>
      </c>
      <c r="D352" t="s">
        <v>388</v>
      </c>
      <c r="E352" t="str">
        <f>VLOOKUP(J352,PollList!A:F,2,FALSE)</f>
        <v>Lepidoptera</v>
      </c>
      <c r="F352" t="str">
        <f>VLOOKUP(J352,PollList!A:F,3,FALSE)</f>
        <v>Rhopalocera</v>
      </c>
      <c r="G352" t="str">
        <f>VLOOKUP(J352,PollList!A:F,4,FALSE)</f>
        <v>Papilionoidea</v>
      </c>
      <c r="H352" t="str">
        <f>VLOOKUP(J352,PollList!A:F,5,FALSE)</f>
        <v>Pieridae</v>
      </c>
      <c r="I352" t="str">
        <f>VLOOKUP(J352,PollList!A:F,6,FALSE)</f>
        <v>Pieris_rapae</v>
      </c>
      <c r="J352" t="s">
        <v>301</v>
      </c>
      <c r="K352">
        <v>3</v>
      </c>
      <c r="M352" t="s">
        <v>264</v>
      </c>
      <c r="N352" t="str">
        <f>VLOOKUP(J352,[1]PollList!A:G,7,FALSE)</f>
        <v>poll</v>
      </c>
      <c r="P352" t="s">
        <v>105</v>
      </c>
      <c r="Q352" t="s">
        <v>106</v>
      </c>
    </row>
    <row r="353" spans="1:17">
      <c r="A353" t="s">
        <v>119</v>
      </c>
      <c r="B353" s="10">
        <v>45881</v>
      </c>
      <c r="C353" t="s">
        <v>107</v>
      </c>
      <c r="D353" t="s">
        <v>388</v>
      </c>
      <c r="E353" t="str">
        <f>VLOOKUP(J353,PollList!A:F,2,FALSE)</f>
        <v>Lepidoptera</v>
      </c>
      <c r="F353" t="str">
        <f>VLOOKUP(J353,PollList!A:F,3,FALSE)</f>
        <v>Rhopalocera</v>
      </c>
      <c r="G353" t="str">
        <f>VLOOKUP(J353,PollList!A:F,4,FALSE)</f>
        <v>Papilionoidea</v>
      </c>
      <c r="H353" t="str">
        <f>VLOOKUP(J353,PollList!A:F,5,FALSE)</f>
        <v>Hesperiidae</v>
      </c>
      <c r="I353" t="str">
        <f>VLOOKUP(J353,PollList!A:F,6,FALSE)</f>
        <v>NA</v>
      </c>
      <c r="J353" t="s">
        <v>303</v>
      </c>
      <c r="K353">
        <v>1</v>
      </c>
      <c r="M353" t="s">
        <v>264</v>
      </c>
      <c r="N353" t="str">
        <f>VLOOKUP(J353,[1]PollList!A:G,7,FALSE)</f>
        <v>poll</v>
      </c>
      <c r="P353" t="s">
        <v>105</v>
      </c>
      <c r="Q353" t="s">
        <v>106</v>
      </c>
    </row>
    <row r="354" spans="1:17">
      <c r="A354" t="s">
        <v>119</v>
      </c>
      <c r="B354" s="10">
        <v>45881</v>
      </c>
      <c r="C354" t="s">
        <v>107</v>
      </c>
      <c r="D354" t="s">
        <v>388</v>
      </c>
      <c r="E354" t="str">
        <f>VLOOKUP(J354,PollList!A:F,2,FALSE)</f>
        <v>Hemiptera</v>
      </c>
      <c r="F354" t="str">
        <f>VLOOKUP(J354,PollList!A:F,3,FALSE)</f>
        <v>Heteroptera</v>
      </c>
      <c r="G354" t="str">
        <f>VLOOKUP(J354,PollList!A:F,4,FALSE)</f>
        <v>Lygaeoidea</v>
      </c>
      <c r="H354" t="str">
        <f>VLOOKUP(J354,PollList!A:F,5,FALSE)</f>
        <v>Lygaeidae</v>
      </c>
      <c r="I354" t="str">
        <f>VLOOKUP(J354,PollList!A:F,6,FALSE)</f>
        <v>Lygaeus_turcicus</v>
      </c>
      <c r="J354" t="s">
        <v>276</v>
      </c>
      <c r="K354">
        <v>1</v>
      </c>
      <c r="M354" t="s">
        <v>264</v>
      </c>
      <c r="N354" t="str">
        <f>VLOOKUP(J354,[1]PollList!A:G,7,FALSE)</f>
        <v>herb?</v>
      </c>
      <c r="P354" t="s">
        <v>105</v>
      </c>
      <c r="Q354" t="s">
        <v>106</v>
      </c>
    </row>
    <row r="355" spans="1:17">
      <c r="A355" t="s">
        <v>119</v>
      </c>
      <c r="B355" s="10">
        <v>45881</v>
      </c>
      <c r="C355" t="s">
        <v>107</v>
      </c>
      <c r="D355" t="s">
        <v>388</v>
      </c>
      <c r="E355" t="str">
        <f>VLOOKUP(J355,PollList!A:F,2,FALSE)</f>
        <v>Araneae</v>
      </c>
      <c r="F355" t="str">
        <f>VLOOKUP(J355,PollList!A:F,3,FALSE)</f>
        <v>Araneomorphae</v>
      </c>
      <c r="G355" t="str">
        <f>VLOOKUP(J355,PollList!A:F,4,FALSE)</f>
        <v>Salticoidea</v>
      </c>
      <c r="H355" t="str">
        <f>VLOOKUP(J355,PollList!A:F,5,FALSE)</f>
        <v>Salticidae</v>
      </c>
      <c r="I355" t="str">
        <f>VLOOKUP(J355,PollList!A:F,6,FALSE)</f>
        <v>NA</v>
      </c>
      <c r="J355" t="s">
        <v>280</v>
      </c>
      <c r="K355">
        <v>1</v>
      </c>
      <c r="M355" t="s">
        <v>264</v>
      </c>
      <c r="N355" t="str">
        <f>VLOOKUP(J355,[1]PollList!A:G,7,FALSE)</f>
        <v>pred</v>
      </c>
      <c r="P355" t="s">
        <v>105</v>
      </c>
      <c r="Q355" t="s">
        <v>106</v>
      </c>
    </row>
    <row r="356" spans="1:17">
      <c r="A356" t="s">
        <v>119</v>
      </c>
      <c r="B356" s="10">
        <v>45881</v>
      </c>
      <c r="C356" t="s">
        <v>107</v>
      </c>
      <c r="D356" t="s">
        <v>388</v>
      </c>
      <c r="E356" t="str">
        <f>VLOOKUP(J356,PollList!A:F,2,FALSE)</f>
        <v>Diptera</v>
      </c>
      <c r="F356" t="str">
        <f>VLOOKUP(J356,PollList!A:F,3,FALSE)</f>
        <v>Brachycera</v>
      </c>
      <c r="G356" t="str">
        <f>VLOOKUP(J356,PollList!A:F,4,FALSE)</f>
        <v>Syrphoidea</v>
      </c>
      <c r="H356" t="str">
        <f>VLOOKUP(J356,PollList!A:F,5,FALSE)</f>
        <v>Syrphidae</v>
      </c>
      <c r="I356" t="str">
        <f>VLOOKUP(J356,PollList!A:F,6,FALSE)</f>
        <v>Eristalis_sp</v>
      </c>
      <c r="J356" t="s">
        <v>304</v>
      </c>
      <c r="K356">
        <v>7</v>
      </c>
      <c r="M356" t="s">
        <v>264</v>
      </c>
      <c r="N356" t="str">
        <f>VLOOKUP(J356,[1]PollList!A:G,7,FALSE)</f>
        <v>poll</v>
      </c>
      <c r="P356" t="s">
        <v>105</v>
      </c>
      <c r="Q356" t="s">
        <v>106</v>
      </c>
    </row>
    <row r="357" spans="1:17">
      <c r="A357" t="s">
        <v>119</v>
      </c>
      <c r="B357" s="10">
        <v>45881</v>
      </c>
      <c r="C357" t="s">
        <v>107</v>
      </c>
      <c r="D357" t="s">
        <v>388</v>
      </c>
      <c r="E357" t="str">
        <f>VLOOKUP(J357,PollList!A:F,2,FALSE)</f>
        <v>Neuroptera</v>
      </c>
      <c r="F357" t="str">
        <f>VLOOKUP(J357,PollList!A:F,3,FALSE)</f>
        <v>Hemerobiiformia</v>
      </c>
      <c r="G357" t="str">
        <f>VLOOKUP(J357,PollList!A:F,4,FALSE)</f>
        <v>Chrysopoidea</v>
      </c>
      <c r="H357" t="str">
        <f>VLOOKUP(J357,PollList!A:F,5,FALSE)</f>
        <v>Chrysopidae</v>
      </c>
      <c r="I357" t="str">
        <f>VLOOKUP(J357,PollList!A:F,6,FALSE)</f>
        <v>NA</v>
      </c>
      <c r="J357" t="s">
        <v>283</v>
      </c>
      <c r="K357">
        <v>2</v>
      </c>
      <c r="M357" t="s">
        <v>264</v>
      </c>
      <c r="N357" t="str">
        <f>VLOOKUP(J357,[1]PollList!A:G,7,FALSE)</f>
        <v>nppr/poll</v>
      </c>
      <c r="P357" t="s">
        <v>105</v>
      </c>
      <c r="Q357" t="s">
        <v>106</v>
      </c>
    </row>
    <row r="358" spans="1:17">
      <c r="A358" t="s">
        <v>119</v>
      </c>
      <c r="B358" s="10">
        <v>45881</v>
      </c>
      <c r="C358" t="s">
        <v>102</v>
      </c>
      <c r="D358" t="s">
        <v>20</v>
      </c>
      <c r="E358" t="str">
        <f>VLOOKUP(J358,PollList!A:F,2,FALSE)</f>
        <v>Hymenoptera</v>
      </c>
      <c r="F358" t="str">
        <f>VLOOKUP(J358,PollList!A:F,3,FALSE)</f>
        <v>Apocrita</v>
      </c>
      <c r="G358" t="str">
        <f>VLOOKUP(J358,PollList!A:F,4,FALSE)</f>
        <v>Apoidea</v>
      </c>
      <c r="H358" t="str">
        <f>VLOOKUP(J358,PollList!A:F,5,FALSE)</f>
        <v>Apidae</v>
      </c>
      <c r="I358" t="str">
        <f>VLOOKUP(J358,PollList!A:F,6,FALSE)</f>
        <v>Bombus_sp</v>
      </c>
      <c r="J358" t="s">
        <v>277</v>
      </c>
      <c r="K358">
        <v>49</v>
      </c>
      <c r="L358" s="5" t="s">
        <v>392</v>
      </c>
      <c r="M358" t="s">
        <v>264</v>
      </c>
      <c r="N358" t="str">
        <f>VLOOKUP(J358,[1]PollList!A:G,7,FALSE)</f>
        <v>poll</v>
      </c>
      <c r="P358" t="s">
        <v>105</v>
      </c>
      <c r="Q358" t="s">
        <v>106</v>
      </c>
    </row>
    <row r="359" spans="1:17">
      <c r="A359" t="s">
        <v>119</v>
      </c>
      <c r="B359" s="10">
        <v>45881</v>
      </c>
      <c r="C359" t="s">
        <v>102</v>
      </c>
      <c r="D359" t="s">
        <v>20</v>
      </c>
      <c r="E359" t="str">
        <f>VLOOKUP(J359,PollList!A:F,2,FALSE)</f>
        <v>Hymenoptera</v>
      </c>
      <c r="F359" t="str">
        <f>VLOOKUP(J359,PollList!A:F,3,FALSE)</f>
        <v>Apocrita</v>
      </c>
      <c r="G359" t="str">
        <f>VLOOKUP(J359,PollList!A:F,4,FALSE)</f>
        <v>Vespoidea</v>
      </c>
      <c r="H359" t="str">
        <f>VLOOKUP(J359,PollList!A:F,5,FALSE)</f>
        <v>Vespidae</v>
      </c>
      <c r="I359" t="str">
        <f>VLOOKUP(J359,PollList!A:F,6,FALSE)</f>
        <v>Polistes_dominula</v>
      </c>
      <c r="J359" t="s">
        <v>268</v>
      </c>
      <c r="K359">
        <v>1</v>
      </c>
      <c r="M359" t="s">
        <v>264</v>
      </c>
      <c r="N359" t="str">
        <f>VLOOKUP(J359,[1]PollList!A:G,7,FALSE)</f>
        <v>omni</v>
      </c>
      <c r="P359" t="s">
        <v>105</v>
      </c>
      <c r="Q359" t="s">
        <v>106</v>
      </c>
    </row>
    <row r="360" spans="1:17">
      <c r="A360" t="s">
        <v>119</v>
      </c>
      <c r="B360" s="10">
        <v>45881</v>
      </c>
      <c r="C360" t="s">
        <v>102</v>
      </c>
      <c r="D360" t="s">
        <v>20</v>
      </c>
      <c r="E360" t="str">
        <f>VLOOKUP(J360,PollList!A:F,2,FALSE)</f>
        <v>Hymenoptera</v>
      </c>
      <c r="F360" t="str">
        <f>VLOOKUP(J360,PollList!A:F,3,FALSE)</f>
        <v>Apocrita</v>
      </c>
      <c r="G360" t="str">
        <f>VLOOKUP(J360,PollList!A:F,4,FALSE)</f>
        <v>Apoidea</v>
      </c>
      <c r="H360" t="str">
        <f>VLOOKUP(J360,PollList!A:F,5,FALSE)</f>
        <v>Apidae</v>
      </c>
      <c r="I360" t="str">
        <f>VLOOKUP(J360,PollList!A:F,6,FALSE)</f>
        <v>Apis_mellifera</v>
      </c>
      <c r="J360" t="s">
        <v>265</v>
      </c>
      <c r="K360">
        <v>12</v>
      </c>
      <c r="L360" s="5" t="s">
        <v>371</v>
      </c>
      <c r="M360" t="s">
        <v>264</v>
      </c>
      <c r="N360" t="str">
        <f>VLOOKUP(J360,[1]PollList!A:G,7,FALSE)</f>
        <v>poll</v>
      </c>
      <c r="P360" t="s">
        <v>105</v>
      </c>
      <c r="Q360" t="s">
        <v>106</v>
      </c>
    </row>
    <row r="361" spans="1:17">
      <c r="A361" t="s">
        <v>119</v>
      </c>
      <c r="B361" s="10">
        <v>45881</v>
      </c>
      <c r="C361" t="s">
        <v>102</v>
      </c>
      <c r="D361" t="s">
        <v>20</v>
      </c>
      <c r="E361" t="str">
        <f>VLOOKUP(J361,PollList!A:F,2,FALSE)</f>
        <v>Hymenoptera</v>
      </c>
      <c r="F361" t="str">
        <f>VLOOKUP(J361,PollList!A:F,3,FALSE)</f>
        <v>Apocrita</v>
      </c>
      <c r="G361" t="str">
        <f>VLOOKUP(J361,PollList!A:F,4,FALSE)</f>
        <v>Apoidea</v>
      </c>
      <c r="H361" t="str">
        <f>VLOOKUP(J361,PollList!A:F,5,FALSE)</f>
        <v>Apidae</v>
      </c>
      <c r="I361" t="str">
        <f>VLOOKUP(J361,PollList!A:F,6,FALSE)</f>
        <v>Xylocopa_virginica</v>
      </c>
      <c r="J361" t="s">
        <v>297</v>
      </c>
      <c r="K361">
        <v>1</v>
      </c>
      <c r="M361" t="s">
        <v>264</v>
      </c>
      <c r="N361" t="str">
        <f>VLOOKUP(J361,[1]PollList!A:G,7,FALSE)</f>
        <v>poll</v>
      </c>
      <c r="P361" t="s">
        <v>105</v>
      </c>
      <c r="Q361" t="s">
        <v>106</v>
      </c>
    </row>
    <row r="362" spans="1:17">
      <c r="A362" t="s">
        <v>119</v>
      </c>
      <c r="B362" s="10">
        <v>45881</v>
      </c>
      <c r="C362" t="s">
        <v>102</v>
      </c>
      <c r="D362" t="s">
        <v>20</v>
      </c>
      <c r="E362" t="str">
        <f>VLOOKUP(J362,PollList!A:F,2,FALSE)</f>
        <v>Hymenoptera</v>
      </c>
      <c r="F362" t="str">
        <f>VLOOKUP(J362,PollList!A:F,3,FALSE)</f>
        <v>NA</v>
      </c>
      <c r="G362" t="str">
        <f>VLOOKUP(J362,PollList!A:F,4,FALSE)</f>
        <v>NA</v>
      </c>
      <c r="H362" t="str">
        <f>VLOOKUP(J362,PollList!A:F,5,FALSE)</f>
        <v>Megachilidae</v>
      </c>
      <c r="I362" t="str">
        <f>VLOOKUP(J362,PollList!A:F,6,FALSE)</f>
        <v>Megachile_sp</v>
      </c>
      <c r="J362" t="s">
        <v>330</v>
      </c>
      <c r="K362">
        <v>1</v>
      </c>
      <c r="M362" t="s">
        <v>264</v>
      </c>
      <c r="N362" t="str">
        <f>VLOOKUP(J362,[1]PollList!A:G,7,FALSE)</f>
        <v>poll</v>
      </c>
      <c r="P362" t="s">
        <v>105</v>
      </c>
      <c r="Q362" t="s">
        <v>106</v>
      </c>
    </row>
    <row r="363" spans="1:17">
      <c r="A363" t="s">
        <v>119</v>
      </c>
      <c r="B363" s="10">
        <v>45881</v>
      </c>
      <c r="C363" t="s">
        <v>102</v>
      </c>
      <c r="D363" t="s">
        <v>20</v>
      </c>
      <c r="E363" t="str">
        <f>VLOOKUP(J363,PollList!A:F,2,FALSE)</f>
        <v>Lepidoptera</v>
      </c>
      <c r="F363" t="str">
        <f>VLOOKUP(J363,PollList!A:F,3,FALSE)</f>
        <v>Rhopalocera</v>
      </c>
      <c r="G363" t="str">
        <f>VLOOKUP(J363,PollList!A:F,4,FALSE)</f>
        <v>Papilionoidea</v>
      </c>
      <c r="H363" t="str">
        <f>VLOOKUP(J363,PollList!A:F,5,FALSE)</f>
        <v>Nymphalidae</v>
      </c>
      <c r="I363" t="str">
        <f>VLOOKUP(J363,PollList!A:F,6,FALSE)</f>
        <v>Danaus_plexippus</v>
      </c>
      <c r="J363" t="s">
        <v>302</v>
      </c>
      <c r="K363">
        <v>1</v>
      </c>
      <c r="M363" t="s">
        <v>264</v>
      </c>
      <c r="N363" t="str">
        <f>VLOOKUP(J363,[1]PollList!A:G,7,FALSE)</f>
        <v>poll</v>
      </c>
      <c r="P363" t="s">
        <v>105</v>
      </c>
      <c r="Q363" t="s">
        <v>106</v>
      </c>
    </row>
    <row r="364" spans="1:17">
      <c r="A364" t="s">
        <v>119</v>
      </c>
      <c r="B364" s="10">
        <v>45881</v>
      </c>
      <c r="C364" t="s">
        <v>102</v>
      </c>
      <c r="D364" t="s">
        <v>20</v>
      </c>
      <c r="E364" t="str">
        <f>VLOOKUP(J364,PollList!A:F,2,FALSE)</f>
        <v>Lepidoptera</v>
      </c>
      <c r="F364" t="str">
        <f>VLOOKUP(J364,PollList!A:F,3,FALSE)</f>
        <v>Rhopalocera</v>
      </c>
      <c r="G364" t="str">
        <f>VLOOKUP(J364,PollList!A:F,4,FALSE)</f>
        <v>Papilionoidea</v>
      </c>
      <c r="H364" t="str">
        <f>VLOOKUP(J364,PollList!A:F,5,FALSE)</f>
        <v>Pieridae</v>
      </c>
      <c r="I364" t="str">
        <f>VLOOKUP(J364,PollList!A:F,6,FALSE)</f>
        <v>Pieris_rapae</v>
      </c>
      <c r="J364" t="s">
        <v>301</v>
      </c>
      <c r="K364">
        <v>3</v>
      </c>
      <c r="M364" t="s">
        <v>264</v>
      </c>
      <c r="N364" t="str">
        <f>VLOOKUP(J364,[1]PollList!A:G,7,FALSE)</f>
        <v>poll</v>
      </c>
      <c r="P364" t="s">
        <v>105</v>
      </c>
      <c r="Q364" t="s">
        <v>106</v>
      </c>
    </row>
    <row r="365" spans="1:17">
      <c r="A365" t="s">
        <v>119</v>
      </c>
      <c r="B365" s="10">
        <v>45881</v>
      </c>
      <c r="C365" t="s">
        <v>102</v>
      </c>
      <c r="D365" t="s">
        <v>20</v>
      </c>
      <c r="E365" t="str">
        <f>VLOOKUP(J365,PollList!A:F,2,FALSE)</f>
        <v>Lepidoptera</v>
      </c>
      <c r="F365" t="str">
        <f>VLOOKUP(J365,PollList!A:F,3,FALSE)</f>
        <v>Rhopalocera</v>
      </c>
      <c r="G365" t="str">
        <f>VLOOKUP(J365,PollList!A:F,4,FALSE)</f>
        <v>Papilionoidea</v>
      </c>
      <c r="H365" t="str">
        <f>VLOOKUP(J365,PollList!A:F,5,FALSE)</f>
        <v>Hesperiidae</v>
      </c>
      <c r="I365" t="str">
        <f>VLOOKUP(J365,PollList!A:F,6,FALSE)</f>
        <v>NA</v>
      </c>
      <c r="J365" t="s">
        <v>303</v>
      </c>
      <c r="K365">
        <v>1</v>
      </c>
      <c r="M365" t="s">
        <v>264</v>
      </c>
      <c r="N365" t="str">
        <f>VLOOKUP(J365,[1]PollList!A:G,7,FALSE)</f>
        <v>poll</v>
      </c>
      <c r="P365" t="s">
        <v>105</v>
      </c>
      <c r="Q365" t="s">
        <v>106</v>
      </c>
    </row>
    <row r="366" spans="1:17">
      <c r="A366" t="s">
        <v>119</v>
      </c>
      <c r="B366" s="10">
        <v>45881</v>
      </c>
      <c r="C366" t="s">
        <v>102</v>
      </c>
      <c r="D366" t="s">
        <v>20</v>
      </c>
      <c r="E366" t="str">
        <f>VLOOKUP(J366,PollList!A:F,2,FALSE)</f>
        <v>Hemiptera</v>
      </c>
      <c r="F366" t="str">
        <f>VLOOKUP(J366,PollList!A:F,3,FALSE)</f>
        <v>Heteroptera</v>
      </c>
      <c r="G366" t="str">
        <f>VLOOKUP(J366,PollList!A:F,4,FALSE)</f>
        <v>Lygaeoidea</v>
      </c>
      <c r="H366" t="str">
        <f>VLOOKUP(J366,PollList!A:F,5,FALSE)</f>
        <v>Lygaeidae</v>
      </c>
      <c r="I366" t="str">
        <f>VLOOKUP(J366,PollList!A:F,6,FALSE)</f>
        <v>Lygaeus_turcicus</v>
      </c>
      <c r="J366" t="s">
        <v>276</v>
      </c>
      <c r="K366">
        <v>1</v>
      </c>
      <c r="M366" t="s">
        <v>264</v>
      </c>
      <c r="N366" t="str">
        <f>VLOOKUP(J366,[1]PollList!A:G,7,FALSE)</f>
        <v>herb?</v>
      </c>
      <c r="P366" t="s">
        <v>105</v>
      </c>
      <c r="Q366" t="s">
        <v>106</v>
      </c>
    </row>
    <row r="367" spans="1:17">
      <c r="A367" t="s">
        <v>119</v>
      </c>
      <c r="B367" s="10">
        <v>45881</v>
      </c>
      <c r="C367" t="s">
        <v>102</v>
      </c>
      <c r="D367" t="s">
        <v>20</v>
      </c>
      <c r="E367" t="str">
        <f>VLOOKUP(J367,PollList!A:F,2,FALSE)</f>
        <v>Araneae</v>
      </c>
      <c r="F367" t="str">
        <f>VLOOKUP(J367,PollList!A:F,3,FALSE)</f>
        <v>Araneomorphae</v>
      </c>
      <c r="G367" t="str">
        <f>VLOOKUP(J367,PollList!A:F,4,FALSE)</f>
        <v>Salticoidea</v>
      </c>
      <c r="H367" t="str">
        <f>VLOOKUP(J367,PollList!A:F,5,FALSE)</f>
        <v>Salticidae</v>
      </c>
      <c r="I367" t="str">
        <f>VLOOKUP(J367,PollList!A:F,6,FALSE)</f>
        <v>NA</v>
      </c>
      <c r="J367" t="s">
        <v>280</v>
      </c>
      <c r="K367">
        <v>1</v>
      </c>
      <c r="M367" t="s">
        <v>264</v>
      </c>
      <c r="N367" t="str">
        <f>VLOOKUP(J367,[1]PollList!A:G,7,FALSE)</f>
        <v>pred</v>
      </c>
      <c r="P367" t="s">
        <v>105</v>
      </c>
      <c r="Q367" t="s">
        <v>106</v>
      </c>
    </row>
    <row r="368" spans="1:17">
      <c r="A368" t="s">
        <v>119</v>
      </c>
      <c r="B368" s="10">
        <v>45881</v>
      </c>
      <c r="C368" t="s">
        <v>102</v>
      </c>
      <c r="D368" t="s">
        <v>20</v>
      </c>
      <c r="E368" t="str">
        <f>VLOOKUP(J368,PollList!A:F,2,FALSE)</f>
        <v>Diptera</v>
      </c>
      <c r="F368" t="str">
        <f>VLOOKUP(J368,PollList!A:F,3,FALSE)</f>
        <v>Brachycera</v>
      </c>
      <c r="G368" t="str">
        <f>VLOOKUP(J368,PollList!A:F,4,FALSE)</f>
        <v>Syrphoidea</v>
      </c>
      <c r="H368" t="str">
        <f>VLOOKUP(J368,PollList!A:F,5,FALSE)</f>
        <v>Syrphidae</v>
      </c>
      <c r="I368" t="str">
        <f>VLOOKUP(J368,PollList!A:F,6,FALSE)</f>
        <v>Eristalis_sp</v>
      </c>
      <c r="J368" t="s">
        <v>304</v>
      </c>
      <c r="K368">
        <v>7</v>
      </c>
      <c r="M368" t="s">
        <v>264</v>
      </c>
      <c r="N368" t="str">
        <f>VLOOKUP(J368,[1]PollList!A:G,7,FALSE)</f>
        <v>poll</v>
      </c>
      <c r="P368" t="s">
        <v>105</v>
      </c>
      <c r="Q368" t="s">
        <v>106</v>
      </c>
    </row>
    <row r="369" spans="1:18">
      <c r="A369" t="s">
        <v>119</v>
      </c>
      <c r="B369" s="10">
        <v>45881</v>
      </c>
      <c r="C369" t="s">
        <v>102</v>
      </c>
      <c r="D369" t="s">
        <v>20</v>
      </c>
      <c r="E369" t="str">
        <f>VLOOKUP(J369,PollList!A:F,2,FALSE)</f>
        <v>Diptera</v>
      </c>
      <c r="F369" t="str">
        <f>VLOOKUP(J369,PollList!A:F,3,FALSE)</f>
        <v>NA</v>
      </c>
      <c r="G369" t="str">
        <f>VLOOKUP(J369,PollList!A:F,4,FALSE)</f>
        <v>NA</v>
      </c>
      <c r="H369" t="str">
        <f>VLOOKUP(J369,PollList!A:F,5,FALSE)</f>
        <v>NA</v>
      </c>
      <c r="I369" t="str">
        <f>VLOOKUP(J369,PollList!A:F,6,FALSE)</f>
        <v>NA</v>
      </c>
      <c r="J369" t="s">
        <v>273</v>
      </c>
      <c r="K369">
        <v>5</v>
      </c>
      <c r="M369" t="s">
        <v>264</v>
      </c>
      <c r="N369" t="str">
        <f>VLOOKUP(J369,[1]PollList!A:G,7,FALSE)</f>
        <v>omni</v>
      </c>
      <c r="P369" t="s">
        <v>105</v>
      </c>
      <c r="Q369" t="s">
        <v>106</v>
      </c>
      <c r="R369" t="s">
        <v>289</v>
      </c>
    </row>
    <row r="370" spans="1:18">
      <c r="A370" t="s">
        <v>119</v>
      </c>
      <c r="B370" s="10">
        <v>45881</v>
      </c>
      <c r="C370" t="s">
        <v>102</v>
      </c>
      <c r="D370" t="s">
        <v>20</v>
      </c>
      <c r="E370" t="str">
        <f>VLOOKUP(J370,PollList!A:F,2,FALSE)</f>
        <v>Neuroptera</v>
      </c>
      <c r="F370" t="str">
        <f>VLOOKUP(J370,PollList!A:F,3,FALSE)</f>
        <v>Hemerobiiformia</v>
      </c>
      <c r="G370" t="str">
        <f>VLOOKUP(J370,PollList!A:F,4,FALSE)</f>
        <v>Chrysopoidea</v>
      </c>
      <c r="H370" t="str">
        <f>VLOOKUP(J370,PollList!A:F,5,FALSE)</f>
        <v>Chrysopidae</v>
      </c>
      <c r="I370" t="str">
        <f>VLOOKUP(J370,PollList!A:F,6,FALSE)</f>
        <v>NA</v>
      </c>
      <c r="J370" t="s">
        <v>283</v>
      </c>
      <c r="K370">
        <v>2</v>
      </c>
      <c r="M370" t="s">
        <v>264</v>
      </c>
      <c r="N370" t="str">
        <f>VLOOKUP(J370,[1]PollList!A:G,7,FALSE)</f>
        <v>nppr/poll</v>
      </c>
      <c r="P370" t="s">
        <v>105</v>
      </c>
      <c r="Q370" t="s">
        <v>106</v>
      </c>
    </row>
    <row r="371" spans="1:18">
      <c r="A371" t="s">
        <v>119</v>
      </c>
      <c r="B371" s="10">
        <v>45881</v>
      </c>
      <c r="C371" t="s">
        <v>107</v>
      </c>
      <c r="D371" t="s">
        <v>20</v>
      </c>
      <c r="E371" t="str">
        <f>VLOOKUP(J371,PollList!A:F,2,FALSE)</f>
        <v>Hymenoptera</v>
      </c>
      <c r="F371" t="str">
        <f>VLOOKUP(J371,PollList!A:F,3,FALSE)</f>
        <v>Apocrita</v>
      </c>
      <c r="G371" t="str">
        <f>VLOOKUP(J371,PollList!A:F,4,FALSE)</f>
        <v>Apoidea</v>
      </c>
      <c r="H371" t="str">
        <f>VLOOKUP(J371,PollList!A:F,5,FALSE)</f>
        <v>Apidae</v>
      </c>
      <c r="I371" t="str">
        <f>VLOOKUP(J371,PollList!A:F,6,FALSE)</f>
        <v>Bombus_sp</v>
      </c>
      <c r="J371" t="s">
        <v>277</v>
      </c>
      <c r="K371">
        <v>72</v>
      </c>
      <c r="L371" s="5" t="s">
        <v>372</v>
      </c>
      <c r="M371" t="s">
        <v>264</v>
      </c>
      <c r="N371" t="str">
        <f>VLOOKUP(J371,[1]PollList!A:G,7,FALSE)</f>
        <v>poll</v>
      </c>
      <c r="P371" t="s">
        <v>105</v>
      </c>
      <c r="Q371" t="s">
        <v>106</v>
      </c>
    </row>
    <row r="372" spans="1:18">
      <c r="A372" t="s">
        <v>119</v>
      </c>
      <c r="B372" s="10">
        <v>45881</v>
      </c>
      <c r="C372" t="s">
        <v>107</v>
      </c>
      <c r="D372" t="s">
        <v>20</v>
      </c>
      <c r="E372" t="str">
        <f>VLOOKUP(J372,PollList!A:F,2,FALSE)</f>
        <v>Hymenoptera</v>
      </c>
      <c r="F372" t="str">
        <f>VLOOKUP(J372,PollList!A:F,3,FALSE)</f>
        <v>Apocrita</v>
      </c>
      <c r="G372" t="str">
        <f>VLOOKUP(J372,PollList!A:F,4,FALSE)</f>
        <v>Apoidea</v>
      </c>
      <c r="H372" t="str">
        <f>VLOOKUP(J372,PollList!A:F,5,FALSE)</f>
        <v>Apidae</v>
      </c>
      <c r="I372" t="str">
        <f>VLOOKUP(J372,PollList!A:F,6,FALSE)</f>
        <v>Apis_mellifera</v>
      </c>
      <c r="J372" t="s">
        <v>265</v>
      </c>
      <c r="K372">
        <v>23</v>
      </c>
      <c r="L372" s="5" t="s">
        <v>306</v>
      </c>
      <c r="M372" t="s">
        <v>264</v>
      </c>
      <c r="N372" t="str">
        <f>VLOOKUP(J372,[1]PollList!A:G,7,FALSE)</f>
        <v>poll</v>
      </c>
      <c r="P372" t="s">
        <v>105</v>
      </c>
      <c r="Q372" t="s">
        <v>106</v>
      </c>
    </row>
    <row r="373" spans="1:18">
      <c r="A373" t="s">
        <v>119</v>
      </c>
      <c r="B373" s="10">
        <v>45881</v>
      </c>
      <c r="C373" t="s">
        <v>107</v>
      </c>
      <c r="D373" t="s">
        <v>20</v>
      </c>
      <c r="E373" t="str">
        <f>VLOOKUP(J373,PollList!A:F,2,FALSE)</f>
        <v>Hymenoptera</v>
      </c>
      <c r="F373" t="str">
        <f>VLOOKUP(J373,PollList!A:F,3,FALSE)</f>
        <v>Apocrita</v>
      </c>
      <c r="G373" t="str">
        <f>VLOOKUP(J373,PollList!A:F,4,FALSE)</f>
        <v>NA</v>
      </c>
      <c r="H373" t="str">
        <f>VLOOKUP(J373,PollList!A:F,5,FALSE)</f>
        <v>NA</v>
      </c>
      <c r="I373" t="str">
        <f>VLOOKUP(J373,PollList!A:F,6,FALSE)</f>
        <v>NA</v>
      </c>
      <c r="J373" t="s">
        <v>326</v>
      </c>
      <c r="K373">
        <v>3</v>
      </c>
      <c r="M373" t="s">
        <v>264</v>
      </c>
      <c r="N373" t="str">
        <f>VLOOKUP(J373,[1]PollList!A:G,7,FALSE)</f>
        <v>nppr/poll</v>
      </c>
      <c r="P373" t="s">
        <v>105</v>
      </c>
      <c r="Q373" t="s">
        <v>106</v>
      </c>
    </row>
    <row r="374" spans="1:18">
      <c r="A374" t="s">
        <v>119</v>
      </c>
      <c r="B374" s="10">
        <v>45881</v>
      </c>
      <c r="C374" t="s">
        <v>107</v>
      </c>
      <c r="D374" t="s">
        <v>20</v>
      </c>
      <c r="E374" t="str">
        <f>VLOOKUP(J374,PollList!A:F,2,FALSE)</f>
        <v>Hymenoptera</v>
      </c>
      <c r="F374" t="str">
        <f>VLOOKUP(J374,PollList!A:F,3,FALSE)</f>
        <v>Apocrita</v>
      </c>
      <c r="G374" t="str">
        <f>VLOOKUP(J374,PollList!A:F,4,FALSE)</f>
        <v>Apoidea</v>
      </c>
      <c r="H374" t="str">
        <f>VLOOKUP(J374,PollList!A:F,5,FALSE)</f>
        <v>Apidae</v>
      </c>
      <c r="I374" t="str">
        <f>VLOOKUP(J374,PollList!A:F,6,FALSE)</f>
        <v>Xylocopa_virginica</v>
      </c>
      <c r="J374" t="s">
        <v>297</v>
      </c>
      <c r="K374">
        <v>3</v>
      </c>
      <c r="L374" s="5" t="s">
        <v>371</v>
      </c>
      <c r="M374" t="s">
        <v>264</v>
      </c>
      <c r="N374" t="str">
        <f>VLOOKUP(J374,[1]PollList!A:G,7,FALSE)</f>
        <v>poll</v>
      </c>
      <c r="P374" t="s">
        <v>105</v>
      </c>
      <c r="Q374" t="s">
        <v>106</v>
      </c>
    </row>
    <row r="375" spans="1:18">
      <c r="A375" t="s">
        <v>119</v>
      </c>
      <c r="B375" s="10">
        <v>45881</v>
      </c>
      <c r="C375" t="s">
        <v>107</v>
      </c>
      <c r="D375" t="s">
        <v>20</v>
      </c>
      <c r="E375" t="str">
        <f>VLOOKUP(J375,PollList!A:F,2,FALSE)</f>
        <v>Lepidoptera</v>
      </c>
      <c r="F375" t="str">
        <f>VLOOKUP(J375,PollList!A:F,3,FALSE)</f>
        <v>Rhopalocera</v>
      </c>
      <c r="G375" t="str">
        <f>VLOOKUP(J375,PollList!A:F,4,FALSE)</f>
        <v>Papilionoidea</v>
      </c>
      <c r="H375" t="str">
        <f>VLOOKUP(J375,PollList!A:F,5,FALSE)</f>
        <v>Nymphalidae</v>
      </c>
      <c r="I375" t="str">
        <f>VLOOKUP(J375,PollList!A:F,6,FALSE)</f>
        <v>Danaus_plexippus</v>
      </c>
      <c r="J375" t="s">
        <v>302</v>
      </c>
      <c r="K375">
        <v>3</v>
      </c>
      <c r="M375" t="s">
        <v>264</v>
      </c>
      <c r="N375" t="str">
        <f>VLOOKUP(J375,[1]PollList!A:G,7,FALSE)</f>
        <v>poll</v>
      </c>
      <c r="P375" t="s">
        <v>105</v>
      </c>
      <c r="Q375" t="s">
        <v>106</v>
      </c>
    </row>
    <row r="376" spans="1:18">
      <c r="A376" t="s">
        <v>119</v>
      </c>
      <c r="B376" s="10">
        <v>45881</v>
      </c>
      <c r="C376" t="s">
        <v>107</v>
      </c>
      <c r="D376" t="s">
        <v>20</v>
      </c>
      <c r="E376" t="str">
        <f>VLOOKUP(J376,PollList!A:F,2,FALSE)</f>
        <v>Lepidoptera</v>
      </c>
      <c r="F376" t="str">
        <f>VLOOKUP(J376,PollList!A:F,3,FALSE)</f>
        <v>Rhopalocera</v>
      </c>
      <c r="G376" t="str">
        <f>VLOOKUP(J376,PollList!A:F,4,FALSE)</f>
        <v>Papilionoidea</v>
      </c>
      <c r="H376" t="str">
        <f>VLOOKUP(J376,PollList!A:F,5,FALSE)</f>
        <v>Pieridae</v>
      </c>
      <c r="I376" t="str">
        <f>VLOOKUP(J376,PollList!A:F,6,FALSE)</f>
        <v>Pieris_rapae</v>
      </c>
      <c r="J376" t="s">
        <v>301</v>
      </c>
      <c r="K376">
        <v>5</v>
      </c>
      <c r="M376" t="s">
        <v>264</v>
      </c>
      <c r="N376" t="str">
        <f>VLOOKUP(J376,[1]PollList!A:G,7,FALSE)</f>
        <v>poll</v>
      </c>
      <c r="P376" t="s">
        <v>105</v>
      </c>
      <c r="Q376" t="s">
        <v>106</v>
      </c>
    </row>
    <row r="377" spans="1:18">
      <c r="A377" t="s">
        <v>119</v>
      </c>
      <c r="B377" s="10">
        <v>45881</v>
      </c>
      <c r="C377" t="s">
        <v>107</v>
      </c>
      <c r="D377" t="s">
        <v>20</v>
      </c>
      <c r="E377" t="str">
        <f>VLOOKUP(J377,PollList!A:F,2,FALSE)</f>
        <v>Lepidoptera</v>
      </c>
      <c r="F377" t="str">
        <f>VLOOKUP(J377,PollList!A:F,3,FALSE)</f>
        <v>Rhopalocera</v>
      </c>
      <c r="G377" t="str">
        <f>VLOOKUP(J377,PollList!A:F,4,FALSE)</f>
        <v>Papilionoidea</v>
      </c>
      <c r="H377" t="str">
        <f>VLOOKUP(J377,PollList!A:F,5,FALSE)</f>
        <v>Hesperiidae</v>
      </c>
      <c r="I377" t="str">
        <f>VLOOKUP(J377,PollList!A:F,6,FALSE)</f>
        <v>NA</v>
      </c>
      <c r="J377" t="s">
        <v>303</v>
      </c>
      <c r="K377">
        <v>1</v>
      </c>
      <c r="M377" t="s">
        <v>264</v>
      </c>
      <c r="N377" t="str">
        <f>VLOOKUP(J377,[1]PollList!A:G,7,FALSE)</f>
        <v>poll</v>
      </c>
      <c r="P377" t="s">
        <v>105</v>
      </c>
      <c r="Q377" t="s">
        <v>106</v>
      </c>
    </row>
    <row r="378" spans="1:18">
      <c r="A378" t="s">
        <v>119</v>
      </c>
      <c r="B378" s="10">
        <v>45881</v>
      </c>
      <c r="C378" t="s">
        <v>107</v>
      </c>
      <c r="D378" t="s">
        <v>20</v>
      </c>
      <c r="E378" t="str">
        <f>VLOOKUP(J378,PollList!A:F,2,FALSE)</f>
        <v>Diptera</v>
      </c>
      <c r="F378" t="str">
        <f>VLOOKUP(J378,PollList!A:F,3,FALSE)</f>
        <v>Brachycera</v>
      </c>
      <c r="G378" t="str">
        <f>VLOOKUP(J378,PollList!A:F,4,FALSE)</f>
        <v>Syrphoidea</v>
      </c>
      <c r="H378" t="str">
        <f>VLOOKUP(J378,PollList!A:F,5,FALSE)</f>
        <v>Syrphidae</v>
      </c>
      <c r="I378" t="str">
        <f>VLOOKUP(J378,PollList!A:F,6,FALSE)</f>
        <v>Eristalis_sp</v>
      </c>
      <c r="J378" t="s">
        <v>304</v>
      </c>
      <c r="K378">
        <v>14</v>
      </c>
      <c r="M378" t="s">
        <v>264</v>
      </c>
      <c r="N378" t="str">
        <f>VLOOKUP(J378,[1]PollList!A:G,7,FALSE)</f>
        <v>poll</v>
      </c>
      <c r="P378" t="s">
        <v>105</v>
      </c>
      <c r="Q378" t="s">
        <v>106</v>
      </c>
    </row>
    <row r="379" spans="1:18">
      <c r="A379" t="s">
        <v>119</v>
      </c>
      <c r="B379" s="10">
        <v>45881</v>
      </c>
      <c r="C379" t="s">
        <v>107</v>
      </c>
      <c r="D379" t="s">
        <v>20</v>
      </c>
      <c r="E379" t="str">
        <f>VLOOKUP(J379,PollList!A:F,2,FALSE)</f>
        <v>Diptera</v>
      </c>
      <c r="F379" t="str">
        <f>VLOOKUP(J379,PollList!A:F,3,FALSE)</f>
        <v> Brachycera</v>
      </c>
      <c r="G379" t="str">
        <f>VLOOKUP(J379,PollList!A:F,4,FALSE)</f>
        <v> Muscinae</v>
      </c>
      <c r="H379" t="str">
        <f>VLOOKUP(J379,PollList!A:F,5,FALSE)</f>
        <v>Muscidae</v>
      </c>
      <c r="I379" t="str">
        <f>VLOOKUP(J379,PollList!A:F,6,FALSE)</f>
        <v>Musca domestica</v>
      </c>
      <c r="J379" t="s">
        <v>275</v>
      </c>
      <c r="K379">
        <v>1</v>
      </c>
      <c r="M379" t="s">
        <v>264</v>
      </c>
      <c r="N379" t="str">
        <f>VLOOKUP(J379,[1]PollList!A:G,7,FALSE)</f>
        <v>poll</v>
      </c>
      <c r="P379" t="s">
        <v>105</v>
      </c>
      <c r="Q379" t="s">
        <v>106</v>
      </c>
    </row>
    <row r="380" spans="1:18">
      <c r="A380" t="s">
        <v>119</v>
      </c>
      <c r="B380" s="10">
        <v>45881</v>
      </c>
      <c r="C380" t="s">
        <v>107</v>
      </c>
      <c r="D380" t="s">
        <v>20</v>
      </c>
      <c r="E380" t="str">
        <f>VLOOKUP(J380,PollList!A:F,2,FALSE)</f>
        <v>Hemiptera</v>
      </c>
      <c r="F380" t="str">
        <f>VLOOKUP(J380,PollList!A:F,3,FALSE)</f>
        <v>Heteroptera</v>
      </c>
      <c r="G380" t="str">
        <f>VLOOKUP(J380,PollList!A:F,4,FALSE)</f>
        <v>Lygaeoidea</v>
      </c>
      <c r="H380" t="str">
        <f>VLOOKUP(J380,PollList!A:F,5,FALSE)</f>
        <v>Lygaeidae</v>
      </c>
      <c r="I380" t="str">
        <f>VLOOKUP(J380,PollList!A:F,6,FALSE)</f>
        <v>Lygaeus_turcicus</v>
      </c>
      <c r="J380" t="s">
        <v>276</v>
      </c>
      <c r="K380">
        <v>4</v>
      </c>
      <c r="M380" t="s">
        <v>264</v>
      </c>
      <c r="N380" t="str">
        <f>VLOOKUP(J380,[1]PollList!A:G,7,FALSE)</f>
        <v>herb?</v>
      </c>
      <c r="P380" t="s">
        <v>105</v>
      </c>
      <c r="Q380" t="s">
        <v>106</v>
      </c>
    </row>
    <row r="381" spans="1:18">
      <c r="A381" t="s">
        <v>120</v>
      </c>
      <c r="B381" s="10">
        <v>45909</v>
      </c>
      <c r="C381" t="s">
        <v>102</v>
      </c>
      <c r="D381" t="s">
        <v>14</v>
      </c>
      <c r="E381" t="str">
        <f>VLOOKUP(J381,PollList!A:F,2,FALSE)</f>
        <v>Hymenoptera</v>
      </c>
      <c r="F381" t="str">
        <f>VLOOKUP(J381,PollList!A:F,3,FALSE)</f>
        <v>Apocrita</v>
      </c>
      <c r="G381" t="str">
        <f>VLOOKUP(J381,PollList!A:F,4,FALSE)</f>
        <v>Apoidea</v>
      </c>
      <c r="H381" t="str">
        <f>VLOOKUP(J381,PollList!A:F,5,FALSE)</f>
        <v>Apidae</v>
      </c>
      <c r="I381" t="str">
        <f>VLOOKUP(J381,PollList!A:F,6,FALSE)</f>
        <v>Bombus_sp</v>
      </c>
      <c r="J381" t="s">
        <v>277</v>
      </c>
      <c r="K381">
        <v>1</v>
      </c>
      <c r="M381" t="s">
        <v>264</v>
      </c>
      <c r="N381" t="str">
        <f>VLOOKUP(J381,[1]PollList!A:G,7,FALSE)</f>
        <v>poll</v>
      </c>
      <c r="P381" t="s">
        <v>105</v>
      </c>
      <c r="Q381" t="s">
        <v>113</v>
      </c>
    </row>
    <row r="382" spans="1:18">
      <c r="A382" t="s">
        <v>120</v>
      </c>
      <c r="B382" s="10">
        <v>45909</v>
      </c>
      <c r="C382" t="s">
        <v>102</v>
      </c>
      <c r="D382" t="s">
        <v>14</v>
      </c>
      <c r="E382" t="str">
        <f>VLOOKUP(J382,PollList!A:F,2,FALSE)</f>
        <v>Hymenoptera</v>
      </c>
      <c r="F382" t="str">
        <f>VLOOKUP(J382,PollList!A:F,3,FALSE)</f>
        <v>Aculeata</v>
      </c>
      <c r="G382" t="str">
        <f>VLOOKUP(J382,PollList!A:F,4,FALSE)</f>
        <v xml:space="preserve"> Vespoidea</v>
      </c>
      <c r="H382" t="str">
        <f>VLOOKUP(J382,PollList!A:F,5,FALSE)</f>
        <v xml:space="preserve"> Vespidae</v>
      </c>
      <c r="I382" t="str">
        <f>VLOOKUP(J382,PollList!A:F,6,FALSE)</f>
        <v>NA</v>
      </c>
      <c r="J382" t="s">
        <v>310</v>
      </c>
      <c r="K382">
        <v>8</v>
      </c>
      <c r="L382" s="5" t="s">
        <v>393</v>
      </c>
      <c r="M382" t="s">
        <v>264</v>
      </c>
      <c r="N382" t="str">
        <f>VLOOKUP(J382,[1]PollList!A:G,7,FALSE)</f>
        <v>pred</v>
      </c>
      <c r="P382" t="s">
        <v>105</v>
      </c>
      <c r="Q382" t="s">
        <v>113</v>
      </c>
    </row>
    <row r="383" spans="1:18">
      <c r="A383" t="s">
        <v>120</v>
      </c>
      <c r="B383" s="10">
        <v>45909</v>
      </c>
      <c r="C383" t="s">
        <v>102</v>
      </c>
      <c r="D383" t="s">
        <v>14</v>
      </c>
      <c r="E383" t="str">
        <f>VLOOKUP(J383,PollList!A:F,2,FALSE)</f>
        <v>Hymenoptera</v>
      </c>
      <c r="F383" t="str">
        <f>VLOOKUP(J383,PollList!A:F,3,FALSE)</f>
        <v>Apocrita</v>
      </c>
      <c r="G383" t="str">
        <f>VLOOKUP(J383,PollList!A:F,4,FALSE)</f>
        <v>Apoidea</v>
      </c>
      <c r="H383" t="str">
        <f>VLOOKUP(J383,PollList!A:F,5,FALSE)</f>
        <v>Apidae</v>
      </c>
      <c r="I383" t="str">
        <f>VLOOKUP(J383,PollList!A:F,6,FALSE)</f>
        <v>Apis_mellifera</v>
      </c>
      <c r="J383" t="s">
        <v>265</v>
      </c>
      <c r="K383">
        <v>1</v>
      </c>
      <c r="M383" t="s">
        <v>264</v>
      </c>
      <c r="N383" t="str">
        <f>VLOOKUP(J383,[1]PollList!A:G,7,FALSE)</f>
        <v>poll</v>
      </c>
      <c r="P383" t="s">
        <v>105</v>
      </c>
      <c r="Q383" t="s">
        <v>113</v>
      </c>
    </row>
    <row r="384" spans="1:18">
      <c r="A384" t="s">
        <v>120</v>
      </c>
      <c r="B384" s="10">
        <v>45909</v>
      </c>
      <c r="C384" t="s">
        <v>102</v>
      </c>
      <c r="D384" t="s">
        <v>14</v>
      </c>
      <c r="E384" t="str">
        <f>VLOOKUP(J384,PollList!A:F,2,FALSE)</f>
        <v>Diptera</v>
      </c>
      <c r="F384" t="str">
        <f>VLOOKUP(J384,PollList!A:F,3,FALSE)</f>
        <v>Brachycera</v>
      </c>
      <c r="G384" t="str">
        <f>VLOOKUP(J384,PollList!A:F,4,FALSE)</f>
        <v>Syrphoidea</v>
      </c>
      <c r="H384" t="str">
        <f>VLOOKUP(J384,PollList!A:F,5,FALSE)</f>
        <v>Syrphidae</v>
      </c>
      <c r="I384" t="str">
        <f>VLOOKUP(J384,PollList!A:F,6,FALSE)</f>
        <v>NA</v>
      </c>
      <c r="J384" t="s">
        <v>281</v>
      </c>
      <c r="K384">
        <v>2</v>
      </c>
      <c r="M384" t="s">
        <v>264</v>
      </c>
      <c r="N384" t="str">
        <f>VLOOKUP(J384,[1]PollList!A:G,7,FALSE)</f>
        <v>poll</v>
      </c>
      <c r="P384" t="s">
        <v>105</v>
      </c>
      <c r="Q384" t="s">
        <v>113</v>
      </c>
    </row>
    <row r="385" spans="1:18">
      <c r="A385" t="s">
        <v>120</v>
      </c>
      <c r="B385" s="10">
        <v>45909</v>
      </c>
      <c r="C385" t="s">
        <v>102</v>
      </c>
      <c r="D385" t="s">
        <v>14</v>
      </c>
      <c r="E385" t="str">
        <f>VLOOKUP(J385,PollList!A:F,2,FALSE)</f>
        <v>Diptera</v>
      </c>
      <c r="F385" t="str">
        <f>VLOOKUP(J385,PollList!A:F,3,FALSE)</f>
        <v>NA</v>
      </c>
      <c r="G385" t="str">
        <f>VLOOKUP(J385,PollList!A:F,4,FALSE)</f>
        <v>NA</v>
      </c>
      <c r="H385" t="str">
        <f>VLOOKUP(J385,PollList!A:F,5,FALSE)</f>
        <v>NA</v>
      </c>
      <c r="I385" t="str">
        <f>VLOOKUP(J385,PollList!A:F,6,FALSE)</f>
        <v>NA</v>
      </c>
      <c r="J385" t="s">
        <v>273</v>
      </c>
      <c r="K385">
        <v>1</v>
      </c>
      <c r="M385" t="s">
        <v>264</v>
      </c>
      <c r="N385" t="str">
        <f>VLOOKUP(J385,[1]PollList!A:G,7,FALSE)</f>
        <v>omni</v>
      </c>
      <c r="P385" t="s">
        <v>105</v>
      </c>
      <c r="Q385" t="s">
        <v>113</v>
      </c>
    </row>
    <row r="386" spans="1:18">
      <c r="A386" t="s">
        <v>120</v>
      </c>
      <c r="B386" s="10">
        <v>45909</v>
      </c>
      <c r="C386" t="s">
        <v>102</v>
      </c>
      <c r="D386" t="s">
        <v>14</v>
      </c>
      <c r="E386" t="str">
        <f>VLOOKUP(J386,PollList!A:F,2,FALSE)</f>
        <v>Diptera</v>
      </c>
      <c r="F386" t="str">
        <f>VLOOKUP(J386,PollList!A:F,3,FALSE)</f>
        <v>NA</v>
      </c>
      <c r="G386" t="str">
        <f>VLOOKUP(J386,PollList!A:F,4,FALSE)</f>
        <v>NA</v>
      </c>
      <c r="H386" t="str">
        <f>VLOOKUP(J386,PollList!A:F,5,FALSE)</f>
        <v>NA</v>
      </c>
      <c r="I386" t="str">
        <f>VLOOKUP(J386,PollList!A:F,6,FALSE)</f>
        <v>NA</v>
      </c>
      <c r="J386" t="s">
        <v>273</v>
      </c>
      <c r="K386">
        <v>1</v>
      </c>
      <c r="M386" t="s">
        <v>264</v>
      </c>
      <c r="N386" t="str">
        <f>VLOOKUP(J386,[1]PollList!A:G,7,FALSE)</f>
        <v>omni</v>
      </c>
      <c r="P386" t="s">
        <v>105</v>
      </c>
      <c r="Q386" t="s">
        <v>113</v>
      </c>
    </row>
    <row r="387" spans="1:18">
      <c r="A387" t="s">
        <v>120</v>
      </c>
      <c r="B387" s="10">
        <v>45909</v>
      </c>
      <c r="C387" t="s">
        <v>102</v>
      </c>
      <c r="D387" t="s">
        <v>14</v>
      </c>
      <c r="E387" t="str">
        <f>VLOOKUP(J387,PollList!A:F,2,FALSE)</f>
        <v>Diptera</v>
      </c>
      <c r="F387" t="str">
        <f>VLOOKUP(J387,PollList!A:F,3,FALSE)</f>
        <v> Brachycera</v>
      </c>
      <c r="G387" t="str">
        <f>VLOOKUP(J387,PollList!A:F,4,FALSE)</f>
        <v> Muscinae</v>
      </c>
      <c r="H387" t="str">
        <f>VLOOKUP(J387,PollList!A:F,5,FALSE)</f>
        <v>Muscidae</v>
      </c>
      <c r="I387" t="str">
        <f>VLOOKUP(J387,PollList!A:F,6,FALSE)</f>
        <v>Musca domestica</v>
      </c>
      <c r="J387" t="s">
        <v>275</v>
      </c>
      <c r="K387">
        <v>1</v>
      </c>
      <c r="M387" t="s">
        <v>264</v>
      </c>
      <c r="N387" t="str">
        <f>VLOOKUP(J387,[1]PollList!A:G,7,FALSE)</f>
        <v>poll</v>
      </c>
      <c r="P387" t="s">
        <v>105</v>
      </c>
      <c r="Q387" t="s">
        <v>113</v>
      </c>
    </row>
    <row r="388" spans="1:18">
      <c r="A388" t="s">
        <v>120</v>
      </c>
      <c r="B388" s="10">
        <v>45909</v>
      </c>
      <c r="C388" t="s">
        <v>102</v>
      </c>
      <c r="D388" t="s">
        <v>14</v>
      </c>
      <c r="E388" t="str">
        <f>VLOOKUP(J388,PollList!A:F,2,FALSE)</f>
        <v>Diptera</v>
      </c>
      <c r="F388" t="str">
        <f>VLOOKUP(J388,PollList!A:F,3,FALSE)</f>
        <v>Brachycera</v>
      </c>
      <c r="G388" t="str">
        <f>VLOOKUP(J388,PollList!A:F,4,FALSE)</f>
        <v>Syrphoidea</v>
      </c>
      <c r="H388" t="str">
        <f>VLOOKUP(J388,PollList!A:F,5,FALSE)</f>
        <v>Syrphidae</v>
      </c>
      <c r="I388" t="str">
        <f>VLOOKUP(J388,PollList!A:F,6,FALSE)</f>
        <v>Toxomerus_sp</v>
      </c>
      <c r="J388" t="s">
        <v>274</v>
      </c>
      <c r="K388">
        <v>2</v>
      </c>
      <c r="M388" t="s">
        <v>264</v>
      </c>
      <c r="N388" t="str">
        <f>VLOOKUP(J388,[1]PollList!A:G,7,FALSE)</f>
        <v>poll</v>
      </c>
      <c r="P388" t="s">
        <v>105</v>
      </c>
      <c r="Q388" t="s">
        <v>113</v>
      </c>
    </row>
    <row r="389" spans="1:18">
      <c r="A389" t="s">
        <v>120</v>
      </c>
      <c r="B389" s="10">
        <v>45909</v>
      </c>
      <c r="C389" t="s">
        <v>102</v>
      </c>
      <c r="D389" t="s">
        <v>14</v>
      </c>
      <c r="E389" t="str">
        <f>VLOOKUP(J389,PollList!A:F,2,FALSE)</f>
        <v>Odonata</v>
      </c>
      <c r="F389" t="str">
        <f>VLOOKUP(J389,PollList!A:F,3,FALSE)</f>
        <v>Epiprocta</v>
      </c>
      <c r="G389" t="str">
        <f>VLOOKUP(J389,PollList!A:F,4,FALSE)</f>
        <v>NA</v>
      </c>
      <c r="H389" t="str">
        <f>VLOOKUP(J389,PollList!A:F,5,FALSE)</f>
        <v>NA</v>
      </c>
      <c r="I389" t="str">
        <f>VLOOKUP(J389,PollList!A:F,6,FALSE)</f>
        <v>NA</v>
      </c>
      <c r="J389" t="s">
        <v>317</v>
      </c>
      <c r="K389">
        <v>4</v>
      </c>
      <c r="M389" t="s">
        <v>264</v>
      </c>
      <c r="N389" t="str">
        <f>VLOOKUP(J389,[1]PollList!A:G,7,FALSE)</f>
        <v>pred</v>
      </c>
      <c r="P389" t="s">
        <v>105</v>
      </c>
      <c r="Q389" t="s">
        <v>113</v>
      </c>
    </row>
    <row r="390" spans="1:18">
      <c r="A390" t="s">
        <v>120</v>
      </c>
      <c r="B390" s="10">
        <v>45909</v>
      </c>
      <c r="C390" t="s">
        <v>102</v>
      </c>
      <c r="D390" t="s">
        <v>14</v>
      </c>
      <c r="E390" t="str">
        <f>VLOOKUP(J390,PollList!A:F,2,FALSE)</f>
        <v>Neuroptera</v>
      </c>
      <c r="F390" t="str">
        <f>VLOOKUP(J390,PollList!A:F,3,FALSE)</f>
        <v>Hemerobiiformia</v>
      </c>
      <c r="G390" t="str">
        <f>VLOOKUP(J390,PollList!A:F,4,FALSE)</f>
        <v>Chrysopoidea</v>
      </c>
      <c r="H390" t="str">
        <f>VLOOKUP(J390,PollList!A:F,5,FALSE)</f>
        <v>Chrysopidae</v>
      </c>
      <c r="I390" t="str">
        <f>VLOOKUP(J390,PollList!A:F,6,FALSE)</f>
        <v>NA</v>
      </c>
      <c r="J390" t="s">
        <v>283</v>
      </c>
      <c r="K390">
        <v>2</v>
      </c>
      <c r="M390" t="s">
        <v>264</v>
      </c>
      <c r="N390" t="str">
        <f>VLOOKUP(J390,[1]PollList!A:G,7,FALSE)</f>
        <v>nppr/poll</v>
      </c>
      <c r="P390" t="s">
        <v>105</v>
      </c>
      <c r="Q390" t="s">
        <v>113</v>
      </c>
    </row>
    <row r="391" spans="1:18">
      <c r="A391" t="s">
        <v>120</v>
      </c>
      <c r="B391" s="10">
        <v>45909</v>
      </c>
      <c r="C391" t="s">
        <v>107</v>
      </c>
      <c r="D391" t="s">
        <v>14</v>
      </c>
      <c r="E391" t="str">
        <f>VLOOKUP(J391,PollList!A:F,2,FALSE)</f>
        <v>Hymenoptera</v>
      </c>
      <c r="F391" t="str">
        <f>VLOOKUP(J391,PollList!A:F,3,FALSE)</f>
        <v>Apocrita</v>
      </c>
      <c r="G391" t="str">
        <f>VLOOKUP(J391,PollList!A:F,4,FALSE)</f>
        <v>Apoidea</v>
      </c>
      <c r="H391" t="str">
        <f>VLOOKUP(J391,PollList!A:F,5,FALSE)</f>
        <v>Apidae</v>
      </c>
      <c r="I391" t="str">
        <f>VLOOKUP(J391,PollList!A:F,6,FALSE)</f>
        <v>Apis_mellifera</v>
      </c>
      <c r="J391" t="s">
        <v>265</v>
      </c>
      <c r="K391">
        <v>1</v>
      </c>
      <c r="M391" t="s">
        <v>264</v>
      </c>
      <c r="N391" t="str">
        <f>VLOOKUP(J391,[1]PollList!A:G,7,FALSE)</f>
        <v>poll</v>
      </c>
      <c r="P391" t="s">
        <v>105</v>
      </c>
      <c r="Q391" t="s">
        <v>113</v>
      </c>
    </row>
    <row r="392" spans="1:18">
      <c r="A392" t="s">
        <v>120</v>
      </c>
      <c r="B392" s="10">
        <v>45909</v>
      </c>
      <c r="C392" t="s">
        <v>107</v>
      </c>
      <c r="D392" t="s">
        <v>14</v>
      </c>
      <c r="E392" t="str">
        <f>VLOOKUP(J392,PollList!A:F,2,FALSE)</f>
        <v>Hymenoptera</v>
      </c>
      <c r="F392">
        <f>VLOOKUP(J392,PollList!A:F,3,FALSE)</f>
        <v>0</v>
      </c>
      <c r="G392">
        <f>VLOOKUP(J392,PollList!A:F,4,FALSE)</f>
        <v>0</v>
      </c>
      <c r="H392">
        <f>VLOOKUP(J392,PollList!A:F,5,FALSE)</f>
        <v>0</v>
      </c>
      <c r="I392">
        <f>VLOOKUP(J392,PollList!A:F,6,FALSE)</f>
        <v>0</v>
      </c>
      <c r="J392" t="s">
        <v>394</v>
      </c>
      <c r="K392">
        <v>2</v>
      </c>
      <c r="M392" t="s">
        <v>264</v>
      </c>
      <c r="N392" t="e">
        <f>VLOOKUP(J392,[1]PollList!A:G,7,FALSE)</f>
        <v>#N/A</v>
      </c>
      <c r="P392" t="s">
        <v>105</v>
      </c>
      <c r="Q392" t="s">
        <v>113</v>
      </c>
      <c r="R392" s="14"/>
    </row>
    <row r="393" spans="1:18">
      <c r="A393" t="s">
        <v>120</v>
      </c>
      <c r="B393" s="10">
        <v>45909</v>
      </c>
      <c r="C393" t="s">
        <v>107</v>
      </c>
      <c r="D393" t="s">
        <v>14</v>
      </c>
      <c r="E393" t="str">
        <f>VLOOKUP(J393,PollList!A:F,2,FALSE)</f>
        <v>Hymenoptera</v>
      </c>
      <c r="F393" t="str">
        <f>VLOOKUP(J393,PollList!A:F,3,FALSE)</f>
        <v>Aculeata</v>
      </c>
      <c r="G393" t="str">
        <f>VLOOKUP(J393,PollList!A:F,4,FALSE)</f>
        <v xml:space="preserve"> Vespoidea</v>
      </c>
      <c r="H393" t="str">
        <f>VLOOKUP(J393,PollList!A:F,5,FALSE)</f>
        <v xml:space="preserve"> Vespidae</v>
      </c>
      <c r="I393" t="str">
        <f>VLOOKUP(J393,PollList!A:F,6,FALSE)</f>
        <v>NA</v>
      </c>
      <c r="J393" t="s">
        <v>310</v>
      </c>
      <c r="K393">
        <v>1</v>
      </c>
      <c r="L393" s="5" t="s">
        <v>393</v>
      </c>
      <c r="M393" t="s">
        <v>264</v>
      </c>
      <c r="N393" t="str">
        <f>VLOOKUP(J393,[1]PollList!A:G,7,FALSE)</f>
        <v>pred</v>
      </c>
      <c r="P393" t="s">
        <v>105</v>
      </c>
      <c r="Q393" t="s">
        <v>113</v>
      </c>
      <c r="R393" s="14"/>
    </row>
    <row r="394" spans="1:18">
      <c r="A394" t="s">
        <v>120</v>
      </c>
      <c r="B394" s="10">
        <v>45909</v>
      </c>
      <c r="C394" t="s">
        <v>107</v>
      </c>
      <c r="D394" t="s">
        <v>14</v>
      </c>
      <c r="E394" t="str">
        <f>VLOOKUP(J394,PollList!A:F,2,FALSE)</f>
        <v>Lepidoptera</v>
      </c>
      <c r="F394" t="str">
        <f>VLOOKUP(J394,PollList!A:F,3,FALSE)</f>
        <v>NA</v>
      </c>
      <c r="G394" t="str">
        <f>VLOOKUP(J394,PollList!A:F,4,FALSE)</f>
        <v>NA</v>
      </c>
      <c r="H394" t="str">
        <f>VLOOKUP(J394,PollList!A:F,5,FALSE)</f>
        <v>NA</v>
      </c>
      <c r="I394" t="str">
        <f>VLOOKUP(J394,PollList!A:F,6,FALSE)</f>
        <v>NA</v>
      </c>
      <c r="J394" t="s">
        <v>270</v>
      </c>
      <c r="K394">
        <v>1</v>
      </c>
      <c r="M394" t="s">
        <v>264</v>
      </c>
      <c r="N394" t="str">
        <f>VLOOKUP(J394,[1]PollList!A:G,7,FALSE)</f>
        <v>poll</v>
      </c>
      <c r="P394" t="s">
        <v>105</v>
      </c>
      <c r="Q394" t="s">
        <v>113</v>
      </c>
    </row>
    <row r="395" spans="1:18">
      <c r="A395" t="s">
        <v>120</v>
      </c>
      <c r="B395" s="10">
        <v>45909</v>
      </c>
      <c r="C395" t="s">
        <v>107</v>
      </c>
      <c r="D395" t="s">
        <v>14</v>
      </c>
      <c r="E395" t="str">
        <f>VLOOKUP(J395,PollList!A:F,2,FALSE)</f>
        <v>Lepidoptera</v>
      </c>
      <c r="F395" t="str">
        <f>VLOOKUP(J395,PollList!A:F,3,FALSE)</f>
        <v>Rhopalocera</v>
      </c>
      <c r="G395" t="str">
        <f>VLOOKUP(J395,PollList!A:F,4,FALSE)</f>
        <v>Papilionoidea</v>
      </c>
      <c r="H395" t="str">
        <f>VLOOKUP(J395,PollList!A:F,5,FALSE)</f>
        <v>Pieridae</v>
      </c>
      <c r="I395" t="str">
        <f>VLOOKUP(J395,PollList!A:F,6,FALSE)</f>
        <v>Pieris_rapae</v>
      </c>
      <c r="J395" t="s">
        <v>301</v>
      </c>
      <c r="K395">
        <v>2</v>
      </c>
      <c r="M395" t="s">
        <v>264</v>
      </c>
      <c r="N395" t="str">
        <f>VLOOKUP(J395,[1]PollList!A:G,7,FALSE)</f>
        <v>poll</v>
      </c>
      <c r="P395" t="s">
        <v>105</v>
      </c>
      <c r="Q395" t="s">
        <v>113</v>
      </c>
    </row>
    <row r="396" spans="1:18">
      <c r="A396" t="s">
        <v>120</v>
      </c>
      <c r="B396" s="10">
        <v>45909</v>
      </c>
      <c r="C396" t="s">
        <v>107</v>
      </c>
      <c r="D396" t="s">
        <v>14</v>
      </c>
      <c r="E396" t="str">
        <f>VLOOKUP(J396,PollList!A:F,2,FALSE)</f>
        <v>Diptera</v>
      </c>
      <c r="F396" t="str">
        <f>VLOOKUP(J396,PollList!A:F,3,FALSE)</f>
        <v>NA</v>
      </c>
      <c r="G396" t="str">
        <f>VLOOKUP(J396,PollList!A:F,4,FALSE)</f>
        <v>NA</v>
      </c>
      <c r="H396" t="str">
        <f>VLOOKUP(J396,PollList!A:F,5,FALSE)</f>
        <v>NA</v>
      </c>
      <c r="I396" t="str">
        <f>VLOOKUP(J396,PollList!A:F,6,FALSE)</f>
        <v>NA</v>
      </c>
      <c r="J396" t="s">
        <v>273</v>
      </c>
      <c r="K396">
        <v>1</v>
      </c>
      <c r="M396" t="s">
        <v>264</v>
      </c>
      <c r="N396" t="str">
        <f>VLOOKUP(J396,[1]PollList!A:G,7,FALSE)</f>
        <v>omni</v>
      </c>
      <c r="P396" t="s">
        <v>105</v>
      </c>
      <c r="Q396" t="s">
        <v>113</v>
      </c>
    </row>
    <row r="397" spans="1:18">
      <c r="A397" t="s">
        <v>120</v>
      </c>
      <c r="B397" s="10">
        <v>45909</v>
      </c>
      <c r="C397" t="s">
        <v>107</v>
      </c>
      <c r="D397" t="s">
        <v>14</v>
      </c>
      <c r="E397" t="str">
        <f>VLOOKUP(J397,PollList!A:F,2,FALSE)</f>
        <v>Diptera</v>
      </c>
      <c r="F397" t="str">
        <f>VLOOKUP(J397,PollList!A:F,3,FALSE)</f>
        <v> Brachycera</v>
      </c>
      <c r="G397" t="str">
        <f>VLOOKUP(J397,PollList!A:F,4,FALSE)</f>
        <v> Muscinae</v>
      </c>
      <c r="H397" t="str">
        <f>VLOOKUP(J397,PollList!A:F,5,FALSE)</f>
        <v>Muscidae</v>
      </c>
      <c r="I397" t="str">
        <f>VLOOKUP(J397,PollList!A:F,6,FALSE)</f>
        <v>Musca domestica</v>
      </c>
      <c r="J397" t="s">
        <v>275</v>
      </c>
      <c r="K397">
        <v>1</v>
      </c>
      <c r="M397" t="s">
        <v>264</v>
      </c>
      <c r="N397" t="str">
        <f>VLOOKUP(J397,[1]PollList!A:G,7,FALSE)</f>
        <v>poll</v>
      </c>
      <c r="P397" t="s">
        <v>105</v>
      </c>
      <c r="Q397" t="s">
        <v>113</v>
      </c>
    </row>
    <row r="398" spans="1:18">
      <c r="A398" t="s">
        <v>120</v>
      </c>
      <c r="B398" s="10">
        <v>45909</v>
      </c>
      <c r="C398" t="s">
        <v>107</v>
      </c>
      <c r="D398" t="s">
        <v>14</v>
      </c>
      <c r="E398" t="str">
        <f>VLOOKUP(J398,PollList!A:F,2,FALSE)</f>
        <v>Odonata</v>
      </c>
      <c r="F398" t="str">
        <f>VLOOKUP(J398,PollList!A:F,3,FALSE)</f>
        <v>Epiprocta</v>
      </c>
      <c r="G398" t="str">
        <f>VLOOKUP(J398,PollList!A:F,4,FALSE)</f>
        <v>NA</v>
      </c>
      <c r="H398" t="str">
        <f>VLOOKUP(J398,PollList!A:F,5,FALSE)</f>
        <v>NA</v>
      </c>
      <c r="I398" t="str">
        <f>VLOOKUP(J398,PollList!A:F,6,FALSE)</f>
        <v>NA</v>
      </c>
      <c r="J398" t="s">
        <v>317</v>
      </c>
      <c r="K398">
        <v>12</v>
      </c>
      <c r="M398" t="s">
        <v>264</v>
      </c>
      <c r="N398" t="str">
        <f>VLOOKUP(J398,[1]PollList!A:G,7,FALSE)</f>
        <v>pred</v>
      </c>
      <c r="P398" t="s">
        <v>105</v>
      </c>
      <c r="Q398" t="s">
        <v>113</v>
      </c>
    </row>
    <row r="399" spans="1:18">
      <c r="A399" t="s">
        <v>120</v>
      </c>
      <c r="B399" s="10">
        <v>45909</v>
      </c>
      <c r="C399" t="s">
        <v>102</v>
      </c>
      <c r="D399" t="s">
        <v>11</v>
      </c>
      <c r="E399" t="str">
        <f>VLOOKUP(J399,PollList!A:F,2,FALSE)</f>
        <v>Hymenoptera</v>
      </c>
      <c r="F399" t="str">
        <f>VLOOKUP(J399,PollList!A:F,3,FALSE)</f>
        <v>Apocrita</v>
      </c>
      <c r="G399" t="str">
        <f>VLOOKUP(J399,PollList!A:F,4,FALSE)</f>
        <v>Apoidea</v>
      </c>
      <c r="H399" t="str">
        <f>VLOOKUP(J399,PollList!A:F,5,FALSE)</f>
        <v>Apidae</v>
      </c>
      <c r="I399" t="str">
        <f>VLOOKUP(J399,PollList!A:F,6,FALSE)</f>
        <v>Bombus_sp</v>
      </c>
      <c r="J399" t="s">
        <v>277</v>
      </c>
      <c r="K399">
        <v>10</v>
      </c>
      <c r="L399" s="12" t="s">
        <v>395</v>
      </c>
      <c r="M399" t="s">
        <v>264</v>
      </c>
      <c r="N399" t="str">
        <f>VLOOKUP(J399,[1]PollList!A:G,7,FALSE)</f>
        <v>poll</v>
      </c>
      <c r="P399" t="s">
        <v>105</v>
      </c>
      <c r="Q399" t="s">
        <v>113</v>
      </c>
    </row>
    <row r="400" spans="1:18">
      <c r="A400" t="s">
        <v>120</v>
      </c>
      <c r="B400" s="10">
        <v>45909</v>
      </c>
      <c r="C400" t="s">
        <v>102</v>
      </c>
      <c r="D400" t="s">
        <v>11</v>
      </c>
      <c r="E400" t="str">
        <f>VLOOKUP(J400,PollList!A:F,2,FALSE)</f>
        <v>Hymenoptera</v>
      </c>
      <c r="F400" t="str">
        <f>VLOOKUP(J400,PollList!A:F,3,FALSE)</f>
        <v>Aculeata</v>
      </c>
      <c r="G400" t="str">
        <f>VLOOKUP(J400,PollList!A:F,4,FALSE)</f>
        <v xml:space="preserve"> Vespoidea</v>
      </c>
      <c r="H400" t="str">
        <f>VLOOKUP(J400,PollList!A:F,5,FALSE)</f>
        <v xml:space="preserve"> Vespidae</v>
      </c>
      <c r="I400" t="str">
        <f>VLOOKUP(J400,PollList!A:F,6,FALSE)</f>
        <v>NA</v>
      </c>
      <c r="J400" t="s">
        <v>310</v>
      </c>
      <c r="K400">
        <v>14</v>
      </c>
      <c r="M400" t="s">
        <v>264</v>
      </c>
      <c r="N400" t="str">
        <f>VLOOKUP(J400,[1]PollList!A:G,7,FALSE)</f>
        <v>pred</v>
      </c>
      <c r="P400" t="s">
        <v>105</v>
      </c>
      <c r="Q400" t="s">
        <v>113</v>
      </c>
    </row>
    <row r="401" spans="1:18">
      <c r="A401" t="s">
        <v>120</v>
      </c>
      <c r="B401" s="10">
        <v>45909</v>
      </c>
      <c r="C401" t="s">
        <v>102</v>
      </c>
      <c r="D401" t="s">
        <v>11</v>
      </c>
      <c r="E401" t="str">
        <f>VLOOKUP(J401,PollList!A:F,2,FALSE)</f>
        <v>Hymenoptera</v>
      </c>
      <c r="F401" t="str">
        <f>VLOOKUP(J401,PollList!A:F,3,FALSE)</f>
        <v>Apocrita</v>
      </c>
      <c r="G401" t="str">
        <f>VLOOKUP(J401,PollList!A:F,4,FALSE)</f>
        <v>Apoidea</v>
      </c>
      <c r="H401" t="str">
        <f>VLOOKUP(J401,PollList!A:F,5,FALSE)</f>
        <v>Apidae</v>
      </c>
      <c r="I401" t="str">
        <f>VLOOKUP(J401,PollList!A:F,6,FALSE)</f>
        <v>Apis_mellifera</v>
      </c>
      <c r="J401" t="s">
        <v>265</v>
      </c>
      <c r="K401">
        <v>4</v>
      </c>
      <c r="L401" s="5" t="s">
        <v>395</v>
      </c>
      <c r="M401" t="s">
        <v>264</v>
      </c>
      <c r="N401" t="str">
        <f>VLOOKUP(J401,[1]PollList!A:G,7,FALSE)</f>
        <v>poll</v>
      </c>
      <c r="P401" t="s">
        <v>105</v>
      </c>
      <c r="Q401" t="s">
        <v>113</v>
      </c>
      <c r="R401" t="s">
        <v>374</v>
      </c>
    </row>
    <row r="402" spans="1:18">
      <c r="A402" t="s">
        <v>120</v>
      </c>
      <c r="B402" s="10">
        <v>45909</v>
      </c>
      <c r="C402" t="s">
        <v>102</v>
      </c>
      <c r="D402" t="s">
        <v>11</v>
      </c>
      <c r="E402" t="str">
        <f>VLOOKUP(J402,PollList!A:F,2,FALSE)</f>
        <v>Hymenoptera</v>
      </c>
      <c r="F402" t="str">
        <f>VLOOKUP(J402,PollList!A:F,3,FALSE)</f>
        <v xml:space="preserve"> Apocrita</v>
      </c>
      <c r="G402" t="str">
        <f>VLOOKUP(J402,PollList!A:F,4,FALSE)</f>
        <v>Scolioidea</v>
      </c>
      <c r="H402" t="str">
        <f>VLOOKUP(J402,PollList!A:F,5,FALSE)</f>
        <v>Scoliidae</v>
      </c>
      <c r="I402" t="str">
        <f>VLOOKUP(J402,PollList!A:F,6,FALSE)</f>
        <v>Scolia dubia</v>
      </c>
      <c r="J402" t="s">
        <v>396</v>
      </c>
      <c r="K402">
        <v>1</v>
      </c>
      <c r="M402" t="s">
        <v>264</v>
      </c>
      <c r="N402" t="e">
        <f>VLOOKUP(J402,[1]PollList!A:G,7,FALSE)</f>
        <v>#N/A</v>
      </c>
      <c r="P402" t="s">
        <v>105</v>
      </c>
      <c r="Q402" t="s">
        <v>113</v>
      </c>
    </row>
    <row r="403" spans="1:18">
      <c r="A403" t="s">
        <v>120</v>
      </c>
      <c r="B403" s="10">
        <v>45909</v>
      </c>
      <c r="C403" t="s">
        <v>102</v>
      </c>
      <c r="D403" t="s">
        <v>11</v>
      </c>
      <c r="E403" t="str">
        <f>VLOOKUP(J403,PollList!A:F,2,FALSE)</f>
        <v>Hymenoptera</v>
      </c>
      <c r="F403" t="str">
        <f>VLOOKUP(J403,PollList!A:F,3,FALSE)</f>
        <v>Apocrita</v>
      </c>
      <c r="G403" t="str">
        <f>VLOOKUP(J403,PollList!A:F,4,FALSE)</f>
        <v>NA</v>
      </c>
      <c r="H403" t="str">
        <f>VLOOKUP(J403,PollList!A:F,5,FALSE)</f>
        <v>NA</v>
      </c>
      <c r="I403" t="str">
        <f>VLOOKUP(J403,PollList!A:F,6,FALSE)</f>
        <v>NA</v>
      </c>
      <c r="J403" t="s">
        <v>326</v>
      </c>
      <c r="K403">
        <v>2</v>
      </c>
      <c r="L403" s="5" t="s">
        <v>397</v>
      </c>
      <c r="M403" t="s">
        <v>264</v>
      </c>
      <c r="N403" t="str">
        <f>VLOOKUP(J403,[1]PollList!A:G,7,FALSE)</f>
        <v>nppr/poll</v>
      </c>
      <c r="P403" t="s">
        <v>105</v>
      </c>
      <c r="Q403" t="s">
        <v>113</v>
      </c>
    </row>
    <row r="404" spans="1:18">
      <c r="A404" t="s">
        <v>120</v>
      </c>
      <c r="B404" s="10">
        <v>45909</v>
      </c>
      <c r="C404" t="s">
        <v>102</v>
      </c>
      <c r="D404" t="s">
        <v>11</v>
      </c>
      <c r="E404" t="str">
        <f>VLOOKUP(J404,PollList!A:F,2,FALSE)</f>
        <v>Lepidoptera</v>
      </c>
      <c r="F404" t="str">
        <f>VLOOKUP(J404,PollList!A:F,3,FALSE)</f>
        <v>NA</v>
      </c>
      <c r="G404" t="str">
        <f>VLOOKUP(J404,PollList!A:F,4,FALSE)</f>
        <v>NA</v>
      </c>
      <c r="H404" t="str">
        <f>VLOOKUP(J404,PollList!A:F,5,FALSE)</f>
        <v>NA</v>
      </c>
      <c r="I404" t="str">
        <f>VLOOKUP(J404,PollList!A:F,6,FALSE)</f>
        <v>NA</v>
      </c>
      <c r="J404" t="s">
        <v>270</v>
      </c>
      <c r="K404">
        <v>1</v>
      </c>
      <c r="M404" t="s">
        <v>264</v>
      </c>
      <c r="N404" t="str">
        <f>VLOOKUP(J404,[1]PollList!A:G,7,FALSE)</f>
        <v>poll</v>
      </c>
      <c r="P404" t="s">
        <v>105</v>
      </c>
      <c r="Q404" t="s">
        <v>113</v>
      </c>
    </row>
    <row r="405" spans="1:18">
      <c r="A405" t="s">
        <v>120</v>
      </c>
      <c r="B405" s="10">
        <v>45909</v>
      </c>
      <c r="C405" t="s">
        <v>102</v>
      </c>
      <c r="D405" t="s">
        <v>11</v>
      </c>
      <c r="E405" t="str">
        <f>VLOOKUP(J405,PollList!A:F,2,FALSE)</f>
        <v>Coleoptera</v>
      </c>
      <c r="F405" t="str">
        <f>VLOOKUP(J405,PollList!A:F,3,FALSE)</f>
        <v>Polyphaga</v>
      </c>
      <c r="G405" t="str">
        <f>VLOOKUP(J405,PollList!A:F,4,FALSE)</f>
        <v>Coccinelloidea</v>
      </c>
      <c r="H405" t="str">
        <f>VLOOKUP(J405,PollList!A:F,5,FALSE)</f>
        <v>Coccinellidae</v>
      </c>
      <c r="I405" t="str">
        <f>VLOOKUP(J405,PollList!A:F,6,FALSE)</f>
        <v>NA</v>
      </c>
      <c r="J405" t="s">
        <v>271</v>
      </c>
      <c r="K405">
        <v>1</v>
      </c>
      <c r="M405" t="s">
        <v>264</v>
      </c>
      <c r="N405" t="str">
        <f>VLOOKUP(J405,[1]PollList!A:G,7,FALSE)</f>
        <v>nppr</v>
      </c>
      <c r="P405" t="s">
        <v>105</v>
      </c>
      <c r="Q405" t="s">
        <v>113</v>
      </c>
    </row>
    <row r="406" spans="1:18">
      <c r="A406" t="s">
        <v>120</v>
      </c>
      <c r="B406" s="10">
        <v>45909</v>
      </c>
      <c r="C406" t="s">
        <v>102</v>
      </c>
      <c r="D406" t="s">
        <v>11</v>
      </c>
      <c r="E406" t="str">
        <f>VLOOKUP(J406,PollList!A:F,2,FALSE)</f>
        <v>Diptera</v>
      </c>
      <c r="F406" t="str">
        <f>VLOOKUP(J406,PollList!A:F,3,FALSE)</f>
        <v>Brachycera</v>
      </c>
      <c r="G406" t="str">
        <f>VLOOKUP(J406,PollList!A:F,4,FALSE)</f>
        <v>Syrphoidea</v>
      </c>
      <c r="H406" t="str">
        <f>VLOOKUP(J406,PollList!A:F,5,FALSE)</f>
        <v>Syrphidae</v>
      </c>
      <c r="I406" t="str">
        <f>VLOOKUP(J406,PollList!A:F,6,FALSE)</f>
        <v>Toxomerus_sp</v>
      </c>
      <c r="J406" t="s">
        <v>274</v>
      </c>
      <c r="K406">
        <v>3</v>
      </c>
      <c r="M406" t="s">
        <v>264</v>
      </c>
      <c r="N406" t="str">
        <f>VLOOKUP(J406,[1]PollList!A:G,7,FALSE)</f>
        <v>poll</v>
      </c>
      <c r="P406" t="s">
        <v>105</v>
      </c>
      <c r="Q406" t="s">
        <v>113</v>
      </c>
    </row>
    <row r="407" spans="1:18">
      <c r="A407" t="s">
        <v>120</v>
      </c>
      <c r="B407" s="10">
        <v>45909</v>
      </c>
      <c r="C407" t="s">
        <v>102</v>
      </c>
      <c r="D407" t="s">
        <v>11</v>
      </c>
      <c r="E407" t="str">
        <f>VLOOKUP(J407,PollList!A:F,2,FALSE)</f>
        <v>Diptera</v>
      </c>
      <c r="F407" t="str">
        <f>VLOOKUP(J407,PollList!A:F,3,FALSE)</f>
        <v>Brachycera</v>
      </c>
      <c r="G407" t="str">
        <f>VLOOKUP(J407,PollList!A:F,4,FALSE)</f>
        <v>Syrphoidea</v>
      </c>
      <c r="H407" t="str">
        <f>VLOOKUP(J407,PollList!A:F,5,FALSE)</f>
        <v>Syrphidae</v>
      </c>
      <c r="I407" t="str">
        <f>VLOOKUP(J407,PollList!A:F,6,FALSE)</f>
        <v>NA</v>
      </c>
      <c r="J407" t="s">
        <v>281</v>
      </c>
      <c r="K407">
        <v>1</v>
      </c>
      <c r="M407" t="s">
        <v>264</v>
      </c>
      <c r="N407" t="str">
        <f>VLOOKUP(J407,[1]PollList!A:G,7,FALSE)</f>
        <v>poll</v>
      </c>
      <c r="P407" t="s">
        <v>105</v>
      </c>
      <c r="Q407" t="s">
        <v>113</v>
      </c>
    </row>
    <row r="408" spans="1:18">
      <c r="A408" t="s">
        <v>120</v>
      </c>
      <c r="B408" s="10">
        <v>45909</v>
      </c>
      <c r="C408" t="s">
        <v>102</v>
      </c>
      <c r="D408" t="s">
        <v>11</v>
      </c>
      <c r="E408" t="str">
        <f>VLOOKUP(J408,PollList!A:F,2,FALSE)</f>
        <v>Diptera</v>
      </c>
      <c r="F408" t="str">
        <f>VLOOKUP(J408,PollList!A:F,3,FALSE)</f>
        <v>NA</v>
      </c>
      <c r="G408" t="str">
        <f>VLOOKUP(J408,PollList!A:F,4,FALSE)</f>
        <v>NA</v>
      </c>
      <c r="H408" t="str">
        <f>VLOOKUP(J408,PollList!A:F,5,FALSE)</f>
        <v>NA</v>
      </c>
      <c r="I408" t="str">
        <f>VLOOKUP(J408,PollList!A:F,6,FALSE)</f>
        <v>NA</v>
      </c>
      <c r="J408" t="s">
        <v>273</v>
      </c>
      <c r="K408">
        <v>1</v>
      </c>
      <c r="M408" t="s">
        <v>264</v>
      </c>
      <c r="N408" t="str">
        <f>VLOOKUP(J408,[1]PollList!A:G,7,FALSE)</f>
        <v>omni</v>
      </c>
      <c r="P408" t="s">
        <v>105</v>
      </c>
      <c r="Q408" t="s">
        <v>113</v>
      </c>
    </row>
    <row r="409" spans="1:18">
      <c r="A409" t="s">
        <v>120</v>
      </c>
      <c r="B409" s="10">
        <v>45909</v>
      </c>
      <c r="C409" t="s">
        <v>102</v>
      </c>
      <c r="D409" t="s">
        <v>11</v>
      </c>
      <c r="E409" t="str">
        <f>VLOOKUP(J409,PollList!A:F,2,FALSE)</f>
        <v>Diptera</v>
      </c>
      <c r="F409" t="str">
        <f>VLOOKUP(J409,PollList!A:F,3,FALSE)</f>
        <v>NA</v>
      </c>
      <c r="G409" t="str">
        <f>VLOOKUP(J409,PollList!A:F,4,FALSE)</f>
        <v>NA</v>
      </c>
      <c r="H409" t="str">
        <f>VLOOKUP(J409,PollList!A:F,5,FALSE)</f>
        <v>NA</v>
      </c>
      <c r="I409" t="str">
        <f>VLOOKUP(J409,PollList!A:F,6,FALSE)</f>
        <v>NA</v>
      </c>
      <c r="J409" t="s">
        <v>273</v>
      </c>
      <c r="K409">
        <v>3</v>
      </c>
      <c r="M409" t="s">
        <v>264</v>
      </c>
      <c r="N409" t="str">
        <f>VLOOKUP(J409,[1]PollList!A:G,7,FALSE)</f>
        <v>omni</v>
      </c>
      <c r="P409" t="s">
        <v>105</v>
      </c>
      <c r="Q409" t="s">
        <v>113</v>
      </c>
      <c r="R409" t="s">
        <v>398</v>
      </c>
    </row>
    <row r="410" spans="1:18">
      <c r="A410" t="s">
        <v>120</v>
      </c>
      <c r="B410" s="10">
        <v>45909</v>
      </c>
      <c r="C410" t="s">
        <v>102</v>
      </c>
      <c r="D410" t="s">
        <v>11</v>
      </c>
      <c r="E410" t="s">
        <v>399</v>
      </c>
      <c r="F410" t="s">
        <v>400</v>
      </c>
      <c r="G410" t="s">
        <v>364</v>
      </c>
      <c r="H410" t="s">
        <v>364</v>
      </c>
      <c r="I410" t="s">
        <v>364</v>
      </c>
      <c r="J410" t="s">
        <v>391</v>
      </c>
      <c r="K410">
        <v>1</v>
      </c>
      <c r="M410" t="s">
        <v>264</v>
      </c>
      <c r="N410" t="s">
        <v>350</v>
      </c>
      <c r="P410" t="s">
        <v>113</v>
      </c>
      <c r="Q410" t="s">
        <v>113</v>
      </c>
    </row>
    <row r="411" spans="1:18">
      <c r="A411" t="s">
        <v>120</v>
      </c>
      <c r="B411" s="10">
        <v>45909</v>
      </c>
      <c r="C411" t="s">
        <v>107</v>
      </c>
      <c r="D411" t="s">
        <v>11</v>
      </c>
      <c r="E411" t="str">
        <f>VLOOKUP(J411,PollList!A:F,2,FALSE)</f>
        <v>Hymenoptera</v>
      </c>
      <c r="F411" t="str">
        <f>VLOOKUP(J411,PollList!A:F,3,FALSE)</f>
        <v xml:space="preserve"> Apocrita</v>
      </c>
      <c r="G411" t="str">
        <f>VLOOKUP(J411,PollList!A:F,4,FALSE)</f>
        <v>Scolioidea</v>
      </c>
      <c r="H411" t="str">
        <f>VLOOKUP(J411,PollList!A:F,5,FALSE)</f>
        <v>Scoliidae</v>
      </c>
      <c r="I411" t="str">
        <f>VLOOKUP(J411,PollList!A:F,6,FALSE)</f>
        <v>Scolia dubia</v>
      </c>
      <c r="J411" t="s">
        <v>396</v>
      </c>
      <c r="K411">
        <v>1</v>
      </c>
      <c r="M411" t="s">
        <v>264</v>
      </c>
      <c r="N411" t="e">
        <f>VLOOKUP(J411,[1]PollList!A:G,7,FALSE)</f>
        <v>#N/A</v>
      </c>
      <c r="P411" t="s">
        <v>105</v>
      </c>
      <c r="Q411" t="s">
        <v>113</v>
      </c>
    </row>
    <row r="412" spans="1:18">
      <c r="A412" t="s">
        <v>120</v>
      </c>
      <c r="B412" s="10">
        <v>45909</v>
      </c>
      <c r="C412" t="s">
        <v>107</v>
      </c>
      <c r="D412" t="s">
        <v>11</v>
      </c>
      <c r="E412" t="str">
        <f>VLOOKUP(J412,PollList!A:F,2,FALSE)</f>
        <v>Hymenoptera</v>
      </c>
      <c r="F412" t="str">
        <f>VLOOKUP(J412,PollList!A:F,3,FALSE)</f>
        <v>Apocrita</v>
      </c>
      <c r="G412" t="str">
        <f>VLOOKUP(J412,PollList!A:F,4,FALSE)</f>
        <v>Apoidea</v>
      </c>
      <c r="H412" t="str">
        <f>VLOOKUP(J412,PollList!A:F,5,FALSE)</f>
        <v>Apidae</v>
      </c>
      <c r="I412" t="str">
        <f>VLOOKUP(J412,PollList!A:F,6,FALSE)</f>
        <v>Bombus_sp</v>
      </c>
      <c r="J412" t="s">
        <v>277</v>
      </c>
      <c r="K412">
        <v>6</v>
      </c>
      <c r="L412" t="s">
        <v>131</v>
      </c>
      <c r="M412" t="s">
        <v>264</v>
      </c>
      <c r="N412" t="str">
        <f>VLOOKUP(J412,[1]PollList!A:G,7,FALSE)</f>
        <v>poll</v>
      </c>
      <c r="P412" t="s">
        <v>105</v>
      </c>
      <c r="Q412" t="s">
        <v>113</v>
      </c>
    </row>
    <row r="413" spans="1:18">
      <c r="A413" t="s">
        <v>120</v>
      </c>
      <c r="B413" s="10">
        <v>45909</v>
      </c>
      <c r="C413" t="s">
        <v>107</v>
      </c>
      <c r="D413" t="s">
        <v>11</v>
      </c>
      <c r="E413" t="str">
        <f>VLOOKUP(J413,PollList!A:F,2,FALSE)</f>
        <v>Hymenoptera</v>
      </c>
      <c r="F413" t="str">
        <f>VLOOKUP(J413,PollList!A:F,3,FALSE)</f>
        <v>Apocrita</v>
      </c>
      <c r="G413" t="str">
        <f>VLOOKUP(J413,PollList!A:F,4,FALSE)</f>
        <v>Apoidea</v>
      </c>
      <c r="H413" t="str">
        <f>VLOOKUP(J413,PollList!A:F,5,FALSE)</f>
        <v>Apidae</v>
      </c>
      <c r="I413" t="str">
        <f>VLOOKUP(J413,PollList!A:F,6,FALSE)</f>
        <v>Apis_mellifera</v>
      </c>
      <c r="J413" t="s">
        <v>265</v>
      </c>
      <c r="K413">
        <v>1</v>
      </c>
      <c r="L413" s="5" t="s">
        <v>134</v>
      </c>
      <c r="M413" t="s">
        <v>264</v>
      </c>
      <c r="N413" t="str">
        <f>VLOOKUP(J413,[1]PollList!A:G,7,FALSE)</f>
        <v>poll</v>
      </c>
      <c r="P413" t="s">
        <v>105</v>
      </c>
      <c r="Q413" t="s">
        <v>113</v>
      </c>
    </row>
    <row r="414" spans="1:18">
      <c r="A414" t="s">
        <v>120</v>
      </c>
      <c r="B414" s="10">
        <v>45909</v>
      </c>
      <c r="C414" t="s">
        <v>107</v>
      </c>
      <c r="D414" t="s">
        <v>11</v>
      </c>
      <c r="E414" t="str">
        <f>VLOOKUP(J414,PollList!A:F,2,FALSE)</f>
        <v>Hymenoptera</v>
      </c>
      <c r="F414" t="str">
        <f>VLOOKUP(J414,PollList!A:F,3,FALSE)</f>
        <v>Aculeata</v>
      </c>
      <c r="G414" t="str">
        <f>VLOOKUP(J414,PollList!A:F,4,FALSE)</f>
        <v xml:space="preserve"> Vespoidea</v>
      </c>
      <c r="H414" t="str">
        <f>VLOOKUP(J414,PollList!A:F,5,FALSE)</f>
        <v xml:space="preserve"> Vespidae</v>
      </c>
      <c r="I414" t="str">
        <f>VLOOKUP(J414,PollList!A:F,6,FALSE)</f>
        <v>NA</v>
      </c>
      <c r="J414" t="s">
        <v>310</v>
      </c>
      <c r="K414">
        <v>6</v>
      </c>
      <c r="L414" t="s">
        <v>131</v>
      </c>
      <c r="M414" t="s">
        <v>264</v>
      </c>
      <c r="N414" t="str">
        <f>VLOOKUP(J414,[1]PollList!A:G,7,FALSE)</f>
        <v>pred</v>
      </c>
      <c r="P414" t="s">
        <v>105</v>
      </c>
      <c r="Q414" t="s">
        <v>113</v>
      </c>
    </row>
    <row r="415" spans="1:18">
      <c r="A415" t="s">
        <v>120</v>
      </c>
      <c r="B415" s="10">
        <v>45909</v>
      </c>
      <c r="C415" t="s">
        <v>107</v>
      </c>
      <c r="D415" t="s">
        <v>11</v>
      </c>
      <c r="E415" t="str">
        <f>VLOOKUP(J415,PollList!A:F,2,FALSE)</f>
        <v>Hymenoptera</v>
      </c>
      <c r="F415" t="str">
        <f>VLOOKUP(J415,PollList!A:F,3,FALSE)</f>
        <v>Apocrita</v>
      </c>
      <c r="G415" t="str">
        <f>VLOOKUP(J415,PollList!A:F,4,FALSE)</f>
        <v>NA</v>
      </c>
      <c r="H415" t="str">
        <f>VLOOKUP(J415,PollList!A:F,5,FALSE)</f>
        <v>NA</v>
      </c>
      <c r="I415" t="str">
        <f>VLOOKUP(J415,PollList!A:F,6,FALSE)</f>
        <v>NA</v>
      </c>
      <c r="J415" t="s">
        <v>326</v>
      </c>
      <c r="K415">
        <v>1</v>
      </c>
      <c r="M415" t="s">
        <v>264</v>
      </c>
      <c r="N415" t="str">
        <f>VLOOKUP(J415,[1]PollList!A:G,7,FALSE)</f>
        <v>nppr/poll</v>
      </c>
      <c r="P415" t="s">
        <v>105</v>
      </c>
      <c r="Q415" t="s">
        <v>113</v>
      </c>
    </row>
    <row r="416" spans="1:18">
      <c r="A416" t="s">
        <v>120</v>
      </c>
      <c r="B416" s="10">
        <v>45909</v>
      </c>
      <c r="C416" t="s">
        <v>107</v>
      </c>
      <c r="D416" t="s">
        <v>11</v>
      </c>
      <c r="E416" t="s">
        <v>401</v>
      </c>
      <c r="F416" t="s">
        <v>402</v>
      </c>
      <c r="G416" t="s">
        <v>403</v>
      </c>
      <c r="H416" t="s">
        <v>404</v>
      </c>
      <c r="I416" t="s">
        <v>364</v>
      </c>
      <c r="J416" t="s">
        <v>405</v>
      </c>
      <c r="K416">
        <v>1</v>
      </c>
      <c r="M416" t="s">
        <v>264</v>
      </c>
      <c r="N416" t="s">
        <v>406</v>
      </c>
      <c r="P416" t="s">
        <v>113</v>
      </c>
      <c r="Q416" t="s">
        <v>113</v>
      </c>
    </row>
    <row r="417" spans="1:18">
      <c r="A417" t="s">
        <v>120</v>
      </c>
      <c r="B417" s="10">
        <v>45909</v>
      </c>
      <c r="C417" t="s">
        <v>107</v>
      </c>
      <c r="D417" t="s">
        <v>11</v>
      </c>
      <c r="E417" t="str">
        <f>VLOOKUP(J417,PollList!A:F,2,FALSE)</f>
        <v>Lepidoptera</v>
      </c>
      <c r="F417" t="str">
        <f>VLOOKUP(J417,PollList!A:F,3,FALSE)</f>
        <v>NA</v>
      </c>
      <c r="G417" t="str">
        <f>VLOOKUP(J417,PollList!A:F,4,FALSE)</f>
        <v>Papilionoidea</v>
      </c>
      <c r="H417" t="str">
        <f>VLOOKUP(J417,PollList!A:F,5,FALSE)</f>
        <v>Lycaenidae</v>
      </c>
      <c r="I417" t="str">
        <f>VLOOKUP(J417,PollList!A:F,6,FALSE)</f>
        <v>NA</v>
      </c>
      <c r="J417" t="s">
        <v>284</v>
      </c>
      <c r="K417">
        <v>1</v>
      </c>
      <c r="M417" t="s">
        <v>264</v>
      </c>
      <c r="N417" t="str">
        <f>VLOOKUP(J417,[1]PollList!A:G,7,FALSE)</f>
        <v>poll</v>
      </c>
      <c r="P417" t="s">
        <v>105</v>
      </c>
      <c r="Q417" t="s">
        <v>113</v>
      </c>
      <c r="R417" t="s">
        <v>407</v>
      </c>
    </row>
    <row r="418" spans="1:18">
      <c r="A418" t="s">
        <v>120</v>
      </c>
      <c r="B418" s="10">
        <v>45909</v>
      </c>
      <c r="C418" t="s">
        <v>107</v>
      </c>
      <c r="D418" t="s">
        <v>11</v>
      </c>
      <c r="E418" t="str">
        <f>VLOOKUP(J418,PollList!A:F,2,FALSE)</f>
        <v>Lepidoptera</v>
      </c>
      <c r="F418" t="str">
        <f>VLOOKUP(J418,PollList!A:F,3,FALSE)</f>
        <v>NA</v>
      </c>
      <c r="G418" t="str">
        <f>VLOOKUP(J418,PollList!A:F,4,FALSE)</f>
        <v>Papilionoidea</v>
      </c>
      <c r="H418" t="str">
        <f>VLOOKUP(J418,PollList!A:F,5,FALSE)</f>
        <v>Pieridae</v>
      </c>
      <c r="I418" t="str">
        <f>VLOOKUP(J418,PollList!A:F,6,FALSE)</f>
        <v>NA</v>
      </c>
      <c r="J418" t="s">
        <v>408</v>
      </c>
      <c r="K418">
        <v>4</v>
      </c>
      <c r="M418" t="s">
        <v>264</v>
      </c>
      <c r="N418" t="str">
        <f>VLOOKUP(J418,[1]PollList!A:G,7,FALSE)</f>
        <v>poll</v>
      </c>
      <c r="P418" t="s">
        <v>105</v>
      </c>
      <c r="Q418" t="s">
        <v>113</v>
      </c>
      <c r="R418" s="14"/>
    </row>
    <row r="419" spans="1:18">
      <c r="A419" t="s">
        <v>120</v>
      </c>
      <c r="B419" s="10">
        <v>45909</v>
      </c>
      <c r="C419" t="s">
        <v>107</v>
      </c>
      <c r="D419" t="s">
        <v>11</v>
      </c>
      <c r="E419" t="str">
        <f>VLOOKUP(J419,PollList!A:F,2,FALSE)</f>
        <v>Diptera</v>
      </c>
      <c r="F419" t="str">
        <f>VLOOKUP(J419,PollList!A:F,3,FALSE)</f>
        <v>NA</v>
      </c>
      <c r="G419" t="str">
        <f>VLOOKUP(J419,PollList!A:F,4,FALSE)</f>
        <v>NA</v>
      </c>
      <c r="H419" t="str">
        <f>VLOOKUP(J419,PollList!A:F,5,FALSE)</f>
        <v>NA</v>
      </c>
      <c r="I419" t="str">
        <f>VLOOKUP(J419,PollList!A:F,6,FALSE)</f>
        <v>NA</v>
      </c>
      <c r="J419" t="s">
        <v>273</v>
      </c>
      <c r="K419">
        <v>2</v>
      </c>
      <c r="M419" t="s">
        <v>264</v>
      </c>
      <c r="N419" t="str">
        <f>VLOOKUP(J419,[1]PollList!A:G,7,FALSE)</f>
        <v>omni</v>
      </c>
      <c r="P419" t="s">
        <v>105</v>
      </c>
      <c r="Q419" t="s">
        <v>113</v>
      </c>
    </row>
    <row r="420" spans="1:18">
      <c r="A420" t="s">
        <v>120</v>
      </c>
      <c r="B420" s="10">
        <v>45909</v>
      </c>
      <c r="C420" t="s">
        <v>107</v>
      </c>
      <c r="D420" t="s">
        <v>11</v>
      </c>
      <c r="E420" t="str">
        <f>VLOOKUP(J420,PollList!A:F,2,FALSE)</f>
        <v>Diptera</v>
      </c>
      <c r="F420" t="str">
        <f>VLOOKUP(J420,PollList!A:F,3,FALSE)</f>
        <v>Brachycera</v>
      </c>
      <c r="G420" t="str">
        <f>VLOOKUP(J420,PollList!A:F,4,FALSE)</f>
        <v>Syrphoidea</v>
      </c>
      <c r="H420" t="str">
        <f>VLOOKUP(J420,PollList!A:F,5,FALSE)</f>
        <v>Syrphidae</v>
      </c>
      <c r="I420" t="str">
        <f>VLOOKUP(J420,PollList!A:F,6,FALSE)</f>
        <v>NA</v>
      </c>
      <c r="J420" t="s">
        <v>281</v>
      </c>
      <c r="K420">
        <v>2</v>
      </c>
      <c r="M420" t="s">
        <v>264</v>
      </c>
      <c r="N420" t="str">
        <f>VLOOKUP(J420,[1]PollList!A:G,7,FALSE)</f>
        <v>poll</v>
      </c>
      <c r="P420" t="s">
        <v>105</v>
      </c>
      <c r="Q420" t="s">
        <v>113</v>
      </c>
    </row>
    <row r="421" spans="1:18">
      <c r="A421" t="s">
        <v>120</v>
      </c>
      <c r="B421" s="10">
        <v>45909</v>
      </c>
      <c r="C421" t="s">
        <v>107</v>
      </c>
      <c r="D421" t="s">
        <v>11</v>
      </c>
      <c r="E421" t="str">
        <f>VLOOKUP(J421,PollList!A:F,2,FALSE)</f>
        <v>Diptera</v>
      </c>
      <c r="F421" t="str">
        <f>VLOOKUP(J421,PollList!A:F,3,FALSE)</f>
        <v>NA</v>
      </c>
      <c r="G421" t="str">
        <f>VLOOKUP(J421,PollList!A:F,4,FALSE)</f>
        <v>Oestroidea</v>
      </c>
      <c r="H421" t="str">
        <f>VLOOKUP(J421,PollList!A:F,5,FALSE)</f>
        <v>Calliphoridae</v>
      </c>
      <c r="I421" t="str">
        <f>VLOOKUP(J421,PollList!A:F,6,FALSE)</f>
        <v>Lucilia_sericata</v>
      </c>
      <c r="J421" t="s">
        <v>315</v>
      </c>
      <c r="K421">
        <v>1</v>
      </c>
      <c r="M421" t="s">
        <v>264</v>
      </c>
      <c r="N421" t="str">
        <f>VLOOKUP(J421,[1]PollList!A:G,7,FALSE)</f>
        <v>nppr/poll</v>
      </c>
      <c r="P421" t="s">
        <v>105</v>
      </c>
      <c r="Q421" t="s">
        <v>113</v>
      </c>
    </row>
    <row r="422" spans="1:18">
      <c r="A422" t="s">
        <v>120</v>
      </c>
      <c r="B422" s="10">
        <v>45909</v>
      </c>
      <c r="C422" t="s">
        <v>107</v>
      </c>
      <c r="D422" t="s">
        <v>11</v>
      </c>
      <c r="E422" t="str">
        <f>VLOOKUP(J422,PollList!A:F,2,FALSE)</f>
        <v>Neuroptera</v>
      </c>
      <c r="F422" t="str">
        <f>VLOOKUP(J422,PollList!A:F,3,FALSE)</f>
        <v>Hemerobiiformia</v>
      </c>
      <c r="G422" t="str">
        <f>VLOOKUP(J422,PollList!A:F,4,FALSE)</f>
        <v>Chrysopoidea</v>
      </c>
      <c r="H422" t="str">
        <f>VLOOKUP(J422,PollList!A:F,5,FALSE)</f>
        <v>Chrysopidae</v>
      </c>
      <c r="I422" t="str">
        <f>VLOOKUP(J422,PollList!A:F,6,FALSE)</f>
        <v>NA</v>
      </c>
      <c r="J422" t="s">
        <v>283</v>
      </c>
      <c r="K422">
        <v>1</v>
      </c>
      <c r="M422" t="s">
        <v>264</v>
      </c>
      <c r="N422" t="str">
        <f>VLOOKUP(J422,[1]PollList!A:G,7,FALSE)</f>
        <v>nppr/poll</v>
      </c>
      <c r="P422" t="s">
        <v>105</v>
      </c>
      <c r="Q422" t="s">
        <v>113</v>
      </c>
    </row>
    <row r="423" spans="1:18">
      <c r="A423" t="s">
        <v>120</v>
      </c>
      <c r="B423" s="10">
        <v>45911</v>
      </c>
      <c r="C423" t="s">
        <v>102</v>
      </c>
      <c r="D423" t="s">
        <v>20</v>
      </c>
      <c r="E423" t="str">
        <f>VLOOKUP(J423,PollList!A:F,2,FALSE)</f>
        <v>Hymenoptera</v>
      </c>
      <c r="F423" t="str">
        <f>VLOOKUP(J423,PollList!A:F,3,FALSE)</f>
        <v>Apocrita</v>
      </c>
      <c r="G423" t="str">
        <f>VLOOKUP(J423,PollList!A:F,4,FALSE)</f>
        <v>Apoidea</v>
      </c>
      <c r="H423" t="str">
        <f>VLOOKUP(J423,PollList!A:F,5,FALSE)</f>
        <v>Apidae</v>
      </c>
      <c r="I423" t="str">
        <f>VLOOKUP(J423,PollList!A:F,6,FALSE)</f>
        <v>Bombus_sp</v>
      </c>
      <c r="J423" t="s">
        <v>277</v>
      </c>
      <c r="K423">
        <v>57</v>
      </c>
      <c r="L423" s="11" t="s">
        <v>306</v>
      </c>
      <c r="M423" t="s">
        <v>264</v>
      </c>
      <c r="N423" t="str">
        <f>VLOOKUP(J423,[1]PollList!A:G,7,FALSE)</f>
        <v>poll</v>
      </c>
      <c r="P423" t="s">
        <v>105</v>
      </c>
      <c r="Q423" t="s">
        <v>113</v>
      </c>
      <c r="R423" t="s">
        <v>409</v>
      </c>
    </row>
    <row r="424" spans="1:18">
      <c r="A424" t="s">
        <v>120</v>
      </c>
      <c r="B424" s="10">
        <v>45911</v>
      </c>
      <c r="C424" t="s">
        <v>102</v>
      </c>
      <c r="D424" t="s">
        <v>20</v>
      </c>
      <c r="E424" t="str">
        <f>VLOOKUP(J424,PollList!A:F,2,FALSE)</f>
        <v>Hymenoptera</v>
      </c>
      <c r="F424" t="str">
        <f>VLOOKUP(J424,PollList!A:F,3,FALSE)</f>
        <v>Apocrita</v>
      </c>
      <c r="G424" t="str">
        <f>VLOOKUP(J424,PollList!A:F,4,FALSE)</f>
        <v>Apoidea</v>
      </c>
      <c r="H424" t="str">
        <f>VLOOKUP(J424,PollList!A:F,5,FALSE)</f>
        <v>Apidae</v>
      </c>
      <c r="I424" t="str">
        <f>VLOOKUP(J424,PollList!A:F,6,FALSE)</f>
        <v>Apis_mellifera</v>
      </c>
      <c r="J424" t="s">
        <v>265</v>
      </c>
      <c r="K424">
        <v>2</v>
      </c>
      <c r="M424" t="s">
        <v>264</v>
      </c>
      <c r="N424" t="str">
        <f>VLOOKUP(J424,[1]PollList!A:G,7,FALSE)</f>
        <v>poll</v>
      </c>
      <c r="P424" t="s">
        <v>105</v>
      </c>
      <c r="Q424" t="s">
        <v>113</v>
      </c>
    </row>
    <row r="425" spans="1:18">
      <c r="A425" t="s">
        <v>120</v>
      </c>
      <c r="B425" s="10">
        <v>45911</v>
      </c>
      <c r="C425" t="s">
        <v>102</v>
      </c>
      <c r="D425" t="s">
        <v>20</v>
      </c>
      <c r="E425" t="str">
        <f>VLOOKUP(J425,PollList!A:F,2,FALSE)</f>
        <v>Hymenoptera</v>
      </c>
      <c r="F425" t="str">
        <f>VLOOKUP(J425,PollList!A:F,3,FALSE)</f>
        <v>Aculeata</v>
      </c>
      <c r="G425" t="str">
        <f>VLOOKUP(J425,PollList!A:F,4,FALSE)</f>
        <v xml:space="preserve"> Vespoidea</v>
      </c>
      <c r="H425" t="str">
        <f>VLOOKUP(J425,PollList!A:F,5,FALSE)</f>
        <v xml:space="preserve"> Vespidae</v>
      </c>
      <c r="I425" t="str">
        <f>VLOOKUP(J425,PollList!A:F,6,FALSE)</f>
        <v>NA</v>
      </c>
      <c r="J425" t="s">
        <v>310</v>
      </c>
      <c r="K425">
        <v>1</v>
      </c>
      <c r="M425" t="s">
        <v>264</v>
      </c>
      <c r="N425" t="str">
        <f>VLOOKUP(J425,[1]PollList!A:G,7,FALSE)</f>
        <v>pred</v>
      </c>
      <c r="P425" t="s">
        <v>105</v>
      </c>
      <c r="Q425" t="s">
        <v>113</v>
      </c>
    </row>
    <row r="426" spans="1:18">
      <c r="A426" t="s">
        <v>120</v>
      </c>
      <c r="B426" s="10">
        <v>45911</v>
      </c>
      <c r="C426" t="s">
        <v>102</v>
      </c>
      <c r="D426" t="s">
        <v>20</v>
      </c>
      <c r="E426" t="str">
        <f>VLOOKUP(J426,PollList!A:F,2,FALSE)</f>
        <v>Lepidoptera</v>
      </c>
      <c r="F426" t="str">
        <f>VLOOKUP(J426,PollList!A:F,3,FALSE)</f>
        <v>Rhopalocera</v>
      </c>
      <c r="G426" t="str">
        <f>VLOOKUP(J426,PollList!A:F,4,FALSE)</f>
        <v>Papilionoidea</v>
      </c>
      <c r="H426" t="str">
        <f>VLOOKUP(J426,PollList!A:F,5,FALSE)</f>
        <v>Pieridae</v>
      </c>
      <c r="I426" t="str">
        <f>VLOOKUP(J426,PollList!A:F,6,FALSE)</f>
        <v>Pieris_rapae</v>
      </c>
      <c r="J426" t="s">
        <v>301</v>
      </c>
      <c r="K426">
        <v>2</v>
      </c>
      <c r="M426" t="s">
        <v>264</v>
      </c>
      <c r="N426" t="str">
        <f>VLOOKUP(J426,[1]PollList!A:G,7,FALSE)</f>
        <v>poll</v>
      </c>
      <c r="P426" t="s">
        <v>105</v>
      </c>
      <c r="Q426" t="s">
        <v>113</v>
      </c>
    </row>
    <row r="427" spans="1:18">
      <c r="A427" t="s">
        <v>120</v>
      </c>
      <c r="B427" s="10">
        <v>45911</v>
      </c>
      <c r="C427" t="s">
        <v>102</v>
      </c>
      <c r="D427" t="s">
        <v>20</v>
      </c>
      <c r="E427" t="str">
        <f>VLOOKUP(J427,PollList!A:F,2,FALSE)</f>
        <v>Coleoptera</v>
      </c>
      <c r="F427" t="str">
        <f>VLOOKUP(J427,PollList!A:F,3,FALSE)</f>
        <v>Polyphaga</v>
      </c>
      <c r="G427" t="str">
        <f>VLOOKUP(J427,PollList!A:F,4,FALSE)</f>
        <v>Coccinelloidea</v>
      </c>
      <c r="H427" t="str">
        <f>VLOOKUP(J427,PollList!A:F,5,FALSE)</f>
        <v>Coccinellidae</v>
      </c>
      <c r="I427" t="str">
        <f>VLOOKUP(J427,PollList!A:F,6,FALSE)</f>
        <v>Harmonia_axyridis</v>
      </c>
      <c r="J427" t="s">
        <v>313</v>
      </c>
      <c r="K427">
        <v>2</v>
      </c>
      <c r="M427" t="s">
        <v>264</v>
      </c>
      <c r="N427" t="str">
        <f>VLOOKUP(J427,[1]PollList!A:G,7,FALSE)</f>
        <v>nppr</v>
      </c>
      <c r="P427" t="s">
        <v>105</v>
      </c>
      <c r="Q427" t="s">
        <v>113</v>
      </c>
    </row>
    <row r="428" spans="1:18" ht="29.25">
      <c r="A428" t="s">
        <v>120</v>
      </c>
      <c r="B428" s="10">
        <v>45911</v>
      </c>
      <c r="C428" t="s">
        <v>102</v>
      </c>
      <c r="D428" t="s">
        <v>20</v>
      </c>
      <c r="E428" t="str">
        <f>VLOOKUP(J428,PollList!A:F,2,FALSE)</f>
        <v>Diptera</v>
      </c>
      <c r="F428" t="str">
        <f>VLOOKUP(J428,PollList!A:F,3,FALSE)</f>
        <v>Brachycera</v>
      </c>
      <c r="G428" t="str">
        <f>VLOOKUP(J428,PollList!A:F,4,FALSE)</f>
        <v>Syrphoidea</v>
      </c>
      <c r="H428" t="str">
        <f>VLOOKUP(J428,PollList!A:F,5,FALSE)</f>
        <v>Syrphidae</v>
      </c>
      <c r="I428" t="str">
        <f>VLOOKUP(J428,PollList!A:F,6,FALSE)</f>
        <v>Eristalis_sp</v>
      </c>
      <c r="J428" t="s">
        <v>304</v>
      </c>
      <c r="K428">
        <v>1</v>
      </c>
      <c r="M428" t="s">
        <v>264</v>
      </c>
      <c r="N428" t="str">
        <f>VLOOKUP(J428,[1]PollList!A:G,7,FALSE)</f>
        <v>poll</v>
      </c>
      <c r="P428" t="s">
        <v>105</v>
      </c>
      <c r="Q428" t="s">
        <v>113</v>
      </c>
      <c r="R428" s="14" t="s">
        <v>410</v>
      </c>
    </row>
    <row r="429" spans="1:18">
      <c r="A429" t="s">
        <v>120</v>
      </c>
      <c r="B429" s="10">
        <v>45911</v>
      </c>
      <c r="C429" t="s">
        <v>102</v>
      </c>
      <c r="D429" t="s">
        <v>20</v>
      </c>
      <c r="E429" t="str">
        <f>VLOOKUP(J429,PollList!A:F,2,FALSE)</f>
        <v>Diptera</v>
      </c>
      <c r="F429" t="str">
        <f>VLOOKUP(J429,PollList!A:F,3,FALSE)</f>
        <v> Brachycera</v>
      </c>
      <c r="G429" t="str">
        <f>VLOOKUP(J429,PollList!A:F,4,FALSE)</f>
        <v> Muscinae</v>
      </c>
      <c r="H429" t="str">
        <f>VLOOKUP(J429,PollList!A:F,5,FALSE)</f>
        <v>Muscidae</v>
      </c>
      <c r="I429" t="str">
        <f>VLOOKUP(J429,PollList!A:F,6,FALSE)</f>
        <v>Musca domestica</v>
      </c>
      <c r="J429" t="s">
        <v>275</v>
      </c>
      <c r="K429">
        <v>1</v>
      </c>
      <c r="M429" t="s">
        <v>264</v>
      </c>
      <c r="N429" t="str">
        <f>VLOOKUP(J429,[1]PollList!A:G,7,FALSE)</f>
        <v>poll</v>
      </c>
      <c r="P429" t="s">
        <v>105</v>
      </c>
      <c r="Q429" t="s">
        <v>113</v>
      </c>
    </row>
    <row r="430" spans="1:18">
      <c r="A430" t="s">
        <v>120</v>
      </c>
      <c r="B430" s="10">
        <v>45911</v>
      </c>
      <c r="C430" t="s">
        <v>107</v>
      </c>
      <c r="D430" t="s">
        <v>20</v>
      </c>
      <c r="E430" t="str">
        <f>VLOOKUP(J430,PollList!A:F,2,FALSE)</f>
        <v>Hymenoptera</v>
      </c>
      <c r="F430" t="str">
        <f>VLOOKUP(J430,PollList!A:F,3,FALSE)</f>
        <v>Apocrita</v>
      </c>
      <c r="G430" t="str">
        <f>VLOOKUP(J430,PollList!A:F,4,FALSE)</f>
        <v>Apoidea</v>
      </c>
      <c r="H430" t="str">
        <f>VLOOKUP(J430,PollList!A:F,5,FALSE)</f>
        <v>Apidae</v>
      </c>
      <c r="I430" t="str">
        <f>VLOOKUP(J430,PollList!A:F,6,FALSE)</f>
        <v>Bombus_sp</v>
      </c>
      <c r="J430" t="s">
        <v>277</v>
      </c>
      <c r="K430">
        <v>59</v>
      </c>
      <c r="L430" s="11" t="s">
        <v>306</v>
      </c>
      <c r="M430" t="s">
        <v>264</v>
      </c>
      <c r="N430" t="str">
        <f>VLOOKUP(J430,[1]PollList!A:G,7,FALSE)</f>
        <v>poll</v>
      </c>
      <c r="P430" t="s">
        <v>105</v>
      </c>
      <c r="Q430" t="s">
        <v>113</v>
      </c>
      <c r="R430" t="s">
        <v>374</v>
      </c>
    </row>
    <row r="431" spans="1:18">
      <c r="A431" t="s">
        <v>120</v>
      </c>
      <c r="B431" s="10">
        <v>45911</v>
      </c>
      <c r="C431" t="s">
        <v>107</v>
      </c>
      <c r="D431" t="s">
        <v>20</v>
      </c>
      <c r="E431" t="str">
        <f>VLOOKUP(J431,PollList!A:F,2,FALSE)</f>
        <v>Hymenoptera</v>
      </c>
      <c r="F431" t="str">
        <f>VLOOKUP(J431,PollList!A:F,3,FALSE)</f>
        <v xml:space="preserve"> Apocrita</v>
      </c>
      <c r="G431" t="str">
        <f>VLOOKUP(J431,PollList!A:F,4,FALSE)</f>
        <v>Scolioidea</v>
      </c>
      <c r="H431" t="str">
        <f>VLOOKUP(J431,PollList!A:F,5,FALSE)</f>
        <v>Scoliidae</v>
      </c>
      <c r="I431" t="str">
        <f>VLOOKUP(J431,PollList!A:F,6,FALSE)</f>
        <v>Scolia dubia</v>
      </c>
      <c r="J431" t="s">
        <v>396</v>
      </c>
      <c r="K431">
        <v>1</v>
      </c>
      <c r="L431" t="s">
        <v>411</v>
      </c>
      <c r="M431" t="s">
        <v>264</v>
      </c>
      <c r="N431" t="e">
        <f>VLOOKUP(J431,[1]PollList!A:G,7,FALSE)</f>
        <v>#N/A</v>
      </c>
      <c r="P431" t="s">
        <v>105</v>
      </c>
      <c r="Q431" t="s">
        <v>113</v>
      </c>
      <c r="R431" s="14"/>
    </row>
    <row r="432" spans="1:18" ht="29.25">
      <c r="A432" t="s">
        <v>120</v>
      </c>
      <c r="B432" s="10">
        <v>45911</v>
      </c>
      <c r="C432" t="s">
        <v>107</v>
      </c>
      <c r="D432" t="s">
        <v>20</v>
      </c>
      <c r="E432" t="str">
        <f>VLOOKUP(J432,PollList!A:F,2,FALSE)</f>
        <v>Hymenoptera</v>
      </c>
      <c r="F432" t="str">
        <f>VLOOKUP(J432,PollList!A:F,3,FALSE)</f>
        <v>Apocrita</v>
      </c>
      <c r="G432" t="str">
        <f>VLOOKUP(J432,PollList!A:F,4,FALSE)</f>
        <v>Apoidea</v>
      </c>
      <c r="H432" t="str">
        <f>VLOOKUP(J432,PollList!A:F,5,FALSE)</f>
        <v>Apidae</v>
      </c>
      <c r="I432" t="str">
        <f>VLOOKUP(J432,PollList!A:F,6,FALSE)</f>
        <v>Apis_mellifera</v>
      </c>
      <c r="J432" t="s">
        <v>265</v>
      </c>
      <c r="K432">
        <v>7</v>
      </c>
      <c r="L432" t="s">
        <v>371</v>
      </c>
      <c r="M432" t="s">
        <v>264</v>
      </c>
      <c r="N432" t="str">
        <f>VLOOKUP(J432,[1]PollList!A:G,7,FALSE)</f>
        <v>poll</v>
      </c>
      <c r="P432" t="s">
        <v>105</v>
      </c>
      <c r="Q432" t="s">
        <v>113</v>
      </c>
      <c r="R432" s="17" t="s">
        <v>412</v>
      </c>
    </row>
    <row r="433" spans="1:18" ht="29.25">
      <c r="A433" t="s">
        <v>120</v>
      </c>
      <c r="B433" s="10">
        <v>45911</v>
      </c>
      <c r="C433" t="s">
        <v>107</v>
      </c>
      <c r="D433" t="s">
        <v>20</v>
      </c>
      <c r="E433" t="str">
        <f>VLOOKUP(J433,PollList!A:F,2,FALSE)</f>
        <v>Hymenoptera</v>
      </c>
      <c r="F433" t="str">
        <f>VLOOKUP(J433,PollList!A:F,3,FALSE)</f>
        <v>Apocrita</v>
      </c>
      <c r="G433" t="str">
        <f>VLOOKUP(J433,PollList!A:F,4,FALSE)</f>
        <v>Apoidea</v>
      </c>
      <c r="H433" t="str">
        <f>VLOOKUP(J433,PollList!A:F,5,FALSE)</f>
        <v>Apidae</v>
      </c>
      <c r="I433" t="str">
        <f>VLOOKUP(J433,PollList!A:F,6,FALSE)</f>
        <v>Xylocopa_virginica</v>
      </c>
      <c r="J433" t="s">
        <v>297</v>
      </c>
      <c r="K433">
        <v>4</v>
      </c>
      <c r="L433" t="s">
        <v>306</v>
      </c>
      <c r="M433" t="s">
        <v>264</v>
      </c>
      <c r="N433" t="str">
        <f>VLOOKUP(J433,[1]PollList!A:G,7,FALSE)</f>
        <v>poll</v>
      </c>
      <c r="P433" t="s">
        <v>105</v>
      </c>
      <c r="Q433" t="s">
        <v>113</v>
      </c>
      <c r="R433" s="17" t="s">
        <v>413</v>
      </c>
    </row>
    <row r="434" spans="1:18">
      <c r="A434" t="s">
        <v>120</v>
      </c>
      <c r="B434" s="10">
        <v>45911</v>
      </c>
      <c r="C434" t="s">
        <v>107</v>
      </c>
      <c r="D434" t="s">
        <v>20</v>
      </c>
      <c r="E434" t="str">
        <f>VLOOKUP(J434,PollList!A:F,2,FALSE)</f>
        <v>Lepidoptera</v>
      </c>
      <c r="F434" t="str">
        <f>VLOOKUP(J434,PollList!A:F,3,FALSE)</f>
        <v>Rhopalocera</v>
      </c>
      <c r="G434" t="str">
        <f>VLOOKUP(J434,PollList!A:F,4,FALSE)</f>
        <v>Papilionoidea</v>
      </c>
      <c r="H434" t="str">
        <f>VLOOKUP(J434,PollList!A:F,5,FALSE)</f>
        <v>Hesperiidae</v>
      </c>
      <c r="I434" t="str">
        <f>VLOOKUP(J434,PollList!A:F,6,FALSE)</f>
        <v>NA</v>
      </c>
      <c r="J434" t="s">
        <v>303</v>
      </c>
      <c r="K434">
        <v>4</v>
      </c>
      <c r="M434" t="s">
        <v>264</v>
      </c>
      <c r="N434" t="str">
        <f>VLOOKUP(J434,[1]PollList!A:G,7,FALSE)</f>
        <v>poll</v>
      </c>
      <c r="P434" t="s">
        <v>105</v>
      </c>
      <c r="Q434" t="s">
        <v>113</v>
      </c>
    </row>
    <row r="435" spans="1:18">
      <c r="A435" t="s">
        <v>120</v>
      </c>
      <c r="B435" s="10">
        <v>45911</v>
      </c>
      <c r="C435" t="s">
        <v>107</v>
      </c>
      <c r="D435" t="s">
        <v>20</v>
      </c>
      <c r="E435" t="str">
        <f>VLOOKUP(J435,PollList!A:F,2,FALSE)</f>
        <v>Lepidoptera</v>
      </c>
      <c r="F435" t="str">
        <f>VLOOKUP(J435,PollList!A:F,3,FALSE)</f>
        <v>Rhopalocera</v>
      </c>
      <c r="G435" t="str">
        <f>VLOOKUP(J435,PollList!A:F,4,FALSE)</f>
        <v>Papilionoidea</v>
      </c>
      <c r="H435" t="str">
        <f>VLOOKUP(J435,PollList!A:F,5,FALSE)</f>
        <v>Pieridae</v>
      </c>
      <c r="I435" t="str">
        <f>VLOOKUP(J435,PollList!A:F,6,FALSE)</f>
        <v>Pieris_rapae</v>
      </c>
      <c r="J435" t="s">
        <v>301</v>
      </c>
      <c r="K435">
        <v>2</v>
      </c>
      <c r="M435" t="s">
        <v>264</v>
      </c>
      <c r="N435" t="str">
        <f>VLOOKUP(J435,[1]PollList!A:G,7,FALSE)</f>
        <v>poll</v>
      </c>
      <c r="P435" t="s">
        <v>105</v>
      </c>
      <c r="Q435" t="s">
        <v>113</v>
      </c>
    </row>
    <row r="436" spans="1:18">
      <c r="A436" t="s">
        <v>120</v>
      </c>
      <c r="B436" s="10">
        <v>45911</v>
      </c>
      <c r="C436" t="s">
        <v>107</v>
      </c>
      <c r="D436" t="s">
        <v>20</v>
      </c>
      <c r="E436" t="str">
        <f>VLOOKUP(J436,PollList!A:F,2,FALSE)</f>
        <v>Lepidoptera</v>
      </c>
      <c r="F436" t="str">
        <f>VLOOKUP(J436,PollList!A:F,3,FALSE)</f>
        <v>Rhopalocera</v>
      </c>
      <c r="G436" t="str">
        <f>VLOOKUP(J436,PollList!A:F,4,FALSE)</f>
        <v>Papilionoidea</v>
      </c>
      <c r="H436" t="str">
        <f>VLOOKUP(J436,PollList!A:F,5,FALSE)</f>
        <v>Hesperiidae</v>
      </c>
      <c r="I436" t="str">
        <f>VLOOKUP(J436,PollList!A:F,6,FALSE)</f>
        <v>NA</v>
      </c>
      <c r="J436" t="s">
        <v>303</v>
      </c>
      <c r="K436">
        <v>1</v>
      </c>
      <c r="M436" t="s">
        <v>264</v>
      </c>
      <c r="N436" t="str">
        <f>VLOOKUP(J436,[1]PollList!A:G,7,FALSE)</f>
        <v>poll</v>
      </c>
      <c r="P436" t="s">
        <v>105</v>
      </c>
      <c r="Q436" t="s">
        <v>113</v>
      </c>
    </row>
    <row r="437" spans="1:18">
      <c r="A437" t="s">
        <v>120</v>
      </c>
      <c r="B437" s="10">
        <v>45911</v>
      </c>
      <c r="C437" t="s">
        <v>107</v>
      </c>
      <c r="D437" t="s">
        <v>20</v>
      </c>
      <c r="E437" t="str">
        <f>VLOOKUP(J437,PollList!A:F,2,FALSE)</f>
        <v>Diptera</v>
      </c>
      <c r="F437" t="str">
        <f>VLOOKUP(J437,PollList!A:F,3,FALSE)</f>
        <v>Brachycera</v>
      </c>
      <c r="G437" t="str">
        <f>VLOOKUP(J437,PollList!A:F,4,FALSE)</f>
        <v>Syrphoidea</v>
      </c>
      <c r="H437" t="str">
        <f>VLOOKUP(J437,PollList!A:F,5,FALSE)</f>
        <v>Syrphidae</v>
      </c>
      <c r="I437" t="str">
        <f>VLOOKUP(J437,PollList!A:F,6,FALSE)</f>
        <v>Syritta_pipiens</v>
      </c>
      <c r="J437" t="s">
        <v>288</v>
      </c>
      <c r="K437">
        <v>1</v>
      </c>
      <c r="M437" t="s">
        <v>264</v>
      </c>
      <c r="N437" t="str">
        <f>VLOOKUP(J437,[1]PollList!A:G,7,FALSE)</f>
        <v>poll</v>
      </c>
      <c r="P437" t="s">
        <v>105</v>
      </c>
      <c r="Q437" t="s">
        <v>113</v>
      </c>
    </row>
    <row r="438" spans="1:18">
      <c r="A438" t="s">
        <v>120</v>
      </c>
      <c r="B438" s="10">
        <v>45911</v>
      </c>
      <c r="C438" t="s">
        <v>107</v>
      </c>
      <c r="D438" t="s">
        <v>20</v>
      </c>
      <c r="E438" t="str">
        <f>VLOOKUP(J438,PollList!A:F,2,FALSE)</f>
        <v>Diptera</v>
      </c>
      <c r="F438" t="str">
        <f>VLOOKUP(J438,PollList!A:F,3,FALSE)</f>
        <v> Brachycera</v>
      </c>
      <c r="G438" t="str">
        <f>VLOOKUP(J438,PollList!A:F,4,FALSE)</f>
        <v> Muscinae</v>
      </c>
      <c r="H438" t="str">
        <f>VLOOKUP(J438,PollList!A:F,5,FALSE)</f>
        <v>Muscidae</v>
      </c>
      <c r="I438" t="str">
        <f>VLOOKUP(J438,PollList!A:F,6,FALSE)</f>
        <v>Musca domestica</v>
      </c>
      <c r="J438" t="s">
        <v>275</v>
      </c>
      <c r="K438">
        <v>1</v>
      </c>
      <c r="N438" t="str">
        <f>VLOOKUP(J438,[1]PollList!A:G,7,FALSE)</f>
        <v>poll</v>
      </c>
      <c r="P438" t="s">
        <v>105</v>
      </c>
      <c r="Q438" t="s">
        <v>113</v>
      </c>
    </row>
    <row r="439" spans="1:18">
      <c r="A439" t="s">
        <v>120</v>
      </c>
      <c r="B439" s="10">
        <v>45911</v>
      </c>
      <c r="C439" t="s">
        <v>107</v>
      </c>
      <c r="D439" t="s">
        <v>20</v>
      </c>
      <c r="E439" t="str">
        <f>VLOOKUP(J439,PollList!A:F,2,FALSE)</f>
        <v>Diptera</v>
      </c>
      <c r="F439" t="str">
        <f>VLOOKUP(J439,PollList!A:F,3,FALSE)</f>
        <v>Brachycera</v>
      </c>
      <c r="G439" t="str">
        <f>VLOOKUP(J439,PollList!A:F,4,FALSE)</f>
        <v>Syrphoidea</v>
      </c>
      <c r="H439" t="str">
        <f>VLOOKUP(J438,PollList!A:F,5,FALSE)</f>
        <v>Muscidae</v>
      </c>
      <c r="I439" t="str">
        <f>VLOOKUP(J439,PollList!A:F,6,FALSE)</f>
        <v>Eristalis_sp</v>
      </c>
      <c r="J439" t="s">
        <v>304</v>
      </c>
      <c r="K439">
        <v>6</v>
      </c>
      <c r="N439" t="str">
        <f>VLOOKUP(J439,[1]PollList!A:G,7,FALSE)</f>
        <v>poll</v>
      </c>
      <c r="P439" t="s">
        <v>105</v>
      </c>
      <c r="Q439" t="s">
        <v>113</v>
      </c>
    </row>
    <row r="440" spans="1:18">
      <c r="A440" t="s">
        <v>120</v>
      </c>
      <c r="B440" s="10">
        <v>45911</v>
      </c>
      <c r="C440" t="s">
        <v>107</v>
      </c>
      <c r="D440" t="s">
        <v>20</v>
      </c>
      <c r="E440" t="str">
        <f>VLOOKUP(J440,PollList!A:F,2,FALSE)</f>
        <v>Orthoptera</v>
      </c>
      <c r="F440" t="str">
        <f>VLOOKUP(J440,PollList!A:F,3,FALSE)</f>
        <v>Caelifera</v>
      </c>
      <c r="G440" t="str">
        <f>VLOOKUP(J440,PollList!A:F,4,FALSE)</f>
        <v>NA</v>
      </c>
      <c r="H440" t="str">
        <f>VLOOKUP(J439,PollList!A:F,5,FALSE)</f>
        <v>Syrphidae</v>
      </c>
      <c r="I440" t="str">
        <f>VLOOKUP(J440,PollList!A:F,6,FALSE)</f>
        <v>NA</v>
      </c>
      <c r="J440" t="s">
        <v>391</v>
      </c>
      <c r="K440">
        <v>2</v>
      </c>
      <c r="N440" t="str">
        <f>VLOOKUP(J440,[1]PollList!A:G,7,FALSE)</f>
        <v>herb</v>
      </c>
      <c r="P440" t="s">
        <v>105</v>
      </c>
      <c r="Q440" t="s">
        <v>113</v>
      </c>
    </row>
    <row r="441" spans="1:18">
      <c r="A441" t="s">
        <v>120</v>
      </c>
      <c r="B441" s="10">
        <v>45911</v>
      </c>
      <c r="C441" t="s">
        <v>102</v>
      </c>
      <c r="D441" t="s">
        <v>17</v>
      </c>
      <c r="E441" t="str">
        <f>VLOOKUP(J441,PollList!A:F,2,FALSE)</f>
        <v>Hymenoptera</v>
      </c>
      <c r="F441" t="str">
        <f>VLOOKUP(J441,PollList!A:F,3,FALSE)</f>
        <v>Apocrita</v>
      </c>
      <c r="G441" t="str">
        <f>VLOOKUP(J441,PollList!A:F,4,FALSE)</f>
        <v>Apoidea</v>
      </c>
      <c r="H441" t="str">
        <f>VLOOKUP(J440,PollList!A:F,5,FALSE)</f>
        <v>NA</v>
      </c>
      <c r="I441" t="str">
        <f>VLOOKUP(J441,PollList!A:F,6,FALSE)</f>
        <v>Bombus_sp</v>
      </c>
      <c r="J441" t="s">
        <v>277</v>
      </c>
      <c r="K441">
        <v>5</v>
      </c>
      <c r="L441" s="5" t="s">
        <v>414</v>
      </c>
      <c r="N441" t="str">
        <f>VLOOKUP(J441,[1]PollList!A:G,7,FALSE)</f>
        <v>poll</v>
      </c>
      <c r="P441" t="s">
        <v>105</v>
      </c>
      <c r="Q441" t="s">
        <v>113</v>
      </c>
      <c r="R441" s="14" t="s">
        <v>374</v>
      </c>
    </row>
    <row r="442" spans="1:18" ht="29.25">
      <c r="A442" t="s">
        <v>120</v>
      </c>
      <c r="B442" s="10">
        <v>45911</v>
      </c>
      <c r="C442" t="s">
        <v>102</v>
      </c>
      <c r="D442" t="s">
        <v>17</v>
      </c>
      <c r="E442" t="str">
        <f>VLOOKUP(J442,PollList!A:F,2,FALSE)</f>
        <v>Hymenoptera</v>
      </c>
      <c r="F442" t="str">
        <f>VLOOKUP(J442,PollList!A:F,3,FALSE)</f>
        <v>Aculeata</v>
      </c>
      <c r="G442" t="str">
        <f>VLOOKUP(J442,PollList!A:F,4,FALSE)</f>
        <v xml:space="preserve"> Vespoidea</v>
      </c>
      <c r="H442" t="str">
        <f>VLOOKUP(J441,PollList!A:F,5,FALSE)</f>
        <v>Apidae</v>
      </c>
      <c r="I442" t="str">
        <f>VLOOKUP(J442,PollList!A:F,6,FALSE)</f>
        <v>NA</v>
      </c>
      <c r="J442" t="s">
        <v>310</v>
      </c>
      <c r="K442">
        <v>3</v>
      </c>
      <c r="L442" t="s">
        <v>415</v>
      </c>
      <c r="N442" t="str">
        <f>VLOOKUP(J442,[1]PollList!A:G,7,FALSE)</f>
        <v>pred</v>
      </c>
      <c r="P442" t="s">
        <v>105</v>
      </c>
      <c r="Q442" t="s">
        <v>113</v>
      </c>
      <c r="R442" s="14" t="s">
        <v>416</v>
      </c>
    </row>
    <row r="443" spans="1:18">
      <c r="A443" t="s">
        <v>120</v>
      </c>
      <c r="B443" s="10">
        <v>45911</v>
      </c>
      <c r="C443" t="s">
        <v>102</v>
      </c>
      <c r="D443" t="s">
        <v>17</v>
      </c>
      <c r="E443" t="s">
        <v>401</v>
      </c>
      <c r="F443" t="str">
        <f>VLOOKUP(J443,PollList!A:F,3,FALSE)</f>
        <v>Apocrita</v>
      </c>
      <c r="G443" t="str">
        <f>VLOOKUP(J443,PollList!A:F,4,FALSE)</f>
        <v>Apoidea</v>
      </c>
      <c r="H443" t="str">
        <f>VLOOKUP(J442,PollList!A:F,5,FALSE)</f>
        <v xml:space="preserve"> Vespidae</v>
      </c>
      <c r="I443" t="str">
        <f>VLOOKUP(J443,PollList!A:F,6,FALSE)</f>
        <v>Apis_mellifera</v>
      </c>
      <c r="J443" t="s">
        <v>265</v>
      </c>
      <c r="K443">
        <v>1</v>
      </c>
      <c r="N443" t="s">
        <v>321</v>
      </c>
      <c r="P443" t="s">
        <v>105</v>
      </c>
      <c r="Q443" t="s">
        <v>113</v>
      </c>
      <c r="R443" s="14" t="s">
        <v>385</v>
      </c>
    </row>
    <row r="444" spans="1:18">
      <c r="A444" t="s">
        <v>120</v>
      </c>
      <c r="B444" s="10">
        <v>45911</v>
      </c>
      <c r="C444" t="s">
        <v>102</v>
      </c>
      <c r="D444" t="s">
        <v>17</v>
      </c>
      <c r="E444" t="s">
        <v>401</v>
      </c>
      <c r="F444" t="s">
        <v>402</v>
      </c>
      <c r="G444" t="s">
        <v>364</v>
      </c>
      <c r="H444" t="s">
        <v>364</v>
      </c>
      <c r="I444" t="s">
        <v>364</v>
      </c>
      <c r="J444" t="s">
        <v>326</v>
      </c>
      <c r="K444">
        <v>1</v>
      </c>
      <c r="N444" t="s">
        <v>352</v>
      </c>
      <c r="P444" t="s">
        <v>105</v>
      </c>
      <c r="Q444" t="s">
        <v>113</v>
      </c>
      <c r="R444" s="14" t="s">
        <v>385</v>
      </c>
    </row>
    <row r="445" spans="1:18">
      <c r="A445" t="s">
        <v>120</v>
      </c>
      <c r="B445" s="10">
        <v>45911</v>
      </c>
      <c r="C445" t="s">
        <v>102</v>
      </c>
      <c r="D445" t="s">
        <v>17</v>
      </c>
      <c r="E445" t="str">
        <f>VLOOKUP(J445,PollList!A:F,2,FALSE)</f>
        <v>Lepidoptera</v>
      </c>
      <c r="F445" t="str">
        <f>VLOOKUP(J445,PollList!A:F,3,FALSE)</f>
        <v>Rhopalocera</v>
      </c>
      <c r="G445" t="str">
        <f>VLOOKUP(J445,PollList!A:F,4,FALSE)</f>
        <v>Papilionoidea</v>
      </c>
      <c r="H445" t="str">
        <f>VLOOKUP(J442,PollList!A:F,5,FALSE)</f>
        <v xml:space="preserve"> Vespidae</v>
      </c>
      <c r="I445" t="str">
        <f>VLOOKUP(J445,PollList!A:F,6,FALSE)</f>
        <v>NA</v>
      </c>
      <c r="J445" t="s">
        <v>303</v>
      </c>
      <c r="K445">
        <v>3</v>
      </c>
      <c r="N445" t="str">
        <f>VLOOKUP(J445,[1]PollList!A:G,7,FALSE)</f>
        <v>poll</v>
      </c>
      <c r="P445" t="s">
        <v>105</v>
      </c>
      <c r="Q445" t="s">
        <v>113</v>
      </c>
    </row>
    <row r="446" spans="1:18">
      <c r="A446" t="s">
        <v>120</v>
      </c>
      <c r="B446" s="10">
        <v>45911</v>
      </c>
      <c r="C446" t="s">
        <v>102</v>
      </c>
      <c r="D446" t="s">
        <v>17</v>
      </c>
      <c r="E446" t="str">
        <f>VLOOKUP(J446,PollList!A:F,2,FALSE)</f>
        <v>Coleoptera</v>
      </c>
      <c r="F446" t="str">
        <f>VLOOKUP(J446,PollList!A:F,3,FALSE)</f>
        <v>Polyphaga</v>
      </c>
      <c r="G446" t="str">
        <f>VLOOKUP(J446,PollList!A:F,4,FALSE)</f>
        <v>Coccinelloidea</v>
      </c>
      <c r="H446" t="str">
        <f>VLOOKUP(J445,PollList!A:F,5,FALSE)</f>
        <v>Hesperiidae</v>
      </c>
      <c r="I446" t="str">
        <f>VLOOKUP(J446,PollList!A:F,6,FALSE)</f>
        <v>Harmonia_axyridis</v>
      </c>
      <c r="J446" t="s">
        <v>313</v>
      </c>
      <c r="K446">
        <v>1</v>
      </c>
      <c r="N446" t="str">
        <f>VLOOKUP(J446,[1]PollList!A:G,7,FALSE)</f>
        <v>nppr</v>
      </c>
      <c r="P446" t="s">
        <v>105</v>
      </c>
      <c r="Q446" t="s">
        <v>113</v>
      </c>
    </row>
    <row r="447" spans="1:18">
      <c r="A447" t="s">
        <v>120</v>
      </c>
      <c r="B447" s="10">
        <v>45911</v>
      </c>
      <c r="C447" t="s">
        <v>102</v>
      </c>
      <c r="D447" t="s">
        <v>17</v>
      </c>
      <c r="E447" t="str">
        <f>VLOOKUP(J447,PollList!A:F,2,FALSE)</f>
        <v>Diptera</v>
      </c>
      <c r="F447" t="str">
        <f>VLOOKUP(J447,PollList!A:F,3,FALSE)</f>
        <v>NA</v>
      </c>
      <c r="G447" t="str">
        <f>VLOOKUP(J447,PollList!A:F,4,FALSE)</f>
        <v>NA</v>
      </c>
      <c r="H447" t="str">
        <f>VLOOKUP(J446,PollList!A:F,5,FALSE)</f>
        <v>Coccinellidae</v>
      </c>
      <c r="I447" t="str">
        <f>VLOOKUP(J447,PollList!A:F,6,FALSE)</f>
        <v>NA</v>
      </c>
      <c r="J447" t="s">
        <v>273</v>
      </c>
      <c r="K447">
        <v>2</v>
      </c>
      <c r="N447" t="str">
        <f>VLOOKUP(J447,[1]PollList!A:G,7,FALSE)</f>
        <v>omni</v>
      </c>
      <c r="P447" t="s">
        <v>105</v>
      </c>
      <c r="Q447" t="s">
        <v>113</v>
      </c>
    </row>
    <row r="448" spans="1:18">
      <c r="A448" t="s">
        <v>120</v>
      </c>
      <c r="B448" s="10">
        <v>45911</v>
      </c>
      <c r="C448" t="s">
        <v>102</v>
      </c>
      <c r="D448" t="s">
        <v>17</v>
      </c>
      <c r="E448" t="str">
        <f>VLOOKUP(J448,PollList!A:F,2,FALSE)</f>
        <v>Odonata</v>
      </c>
      <c r="F448" t="str">
        <f>VLOOKUP(J448,PollList!A:F,3,FALSE)</f>
        <v>Epiprocta</v>
      </c>
      <c r="G448" t="str">
        <f>VLOOKUP(J448,PollList!A:F,4,FALSE)</f>
        <v>NA</v>
      </c>
      <c r="H448" t="str">
        <f>VLOOKUP(J447,PollList!A:F,5,FALSE)</f>
        <v>NA</v>
      </c>
      <c r="I448" t="str">
        <f>VLOOKUP(J448,PollList!A:F,6,FALSE)</f>
        <v>NA</v>
      </c>
      <c r="J448" t="s">
        <v>317</v>
      </c>
      <c r="K448">
        <v>1</v>
      </c>
      <c r="N448" t="str">
        <f>VLOOKUP(J448,[1]PollList!A:G,7,FALSE)</f>
        <v>pred</v>
      </c>
      <c r="P448" t="s">
        <v>105</v>
      </c>
      <c r="Q448" t="s">
        <v>113</v>
      </c>
    </row>
    <row r="449" spans="1:18">
      <c r="A449" t="s">
        <v>120</v>
      </c>
      <c r="B449" s="10">
        <v>45911</v>
      </c>
      <c r="C449" t="s">
        <v>102</v>
      </c>
      <c r="D449" t="s">
        <v>17</v>
      </c>
      <c r="E449" t="str">
        <f>VLOOKUP(J449,PollList!A:F,2,FALSE)</f>
        <v>Diptera</v>
      </c>
      <c r="F449" t="str">
        <f>VLOOKUP(J449,PollList!A:F,3,FALSE)</f>
        <v>Brachycera</v>
      </c>
      <c r="G449" t="str">
        <f>VLOOKUP(J449,PollList!A:F,4,FALSE)</f>
        <v>Syrphoidea</v>
      </c>
      <c r="H449" t="str">
        <f>VLOOKUP(J448,PollList!A:F,5,FALSE)</f>
        <v>NA</v>
      </c>
      <c r="I449" t="str">
        <f>VLOOKUP(J449,PollList!A:F,6,FALSE)</f>
        <v>Syritta_pipiens</v>
      </c>
      <c r="J449" t="s">
        <v>288</v>
      </c>
      <c r="K449">
        <v>6</v>
      </c>
      <c r="N449" t="str">
        <f>VLOOKUP(J449,[1]PollList!A:G,7,FALSE)</f>
        <v>poll</v>
      </c>
      <c r="P449" t="s">
        <v>105</v>
      </c>
      <c r="Q449" t="s">
        <v>113</v>
      </c>
    </row>
    <row r="450" spans="1:18">
      <c r="A450" t="s">
        <v>120</v>
      </c>
      <c r="B450" s="10">
        <v>45911</v>
      </c>
      <c r="C450" t="s">
        <v>102</v>
      </c>
      <c r="D450" t="s">
        <v>17</v>
      </c>
      <c r="E450" t="str">
        <f>VLOOKUP(J450,PollList!A:F,2,FALSE)</f>
        <v>Diptera</v>
      </c>
      <c r="F450" t="str">
        <f>VLOOKUP(J450,PollList!A:F,3,FALSE)</f>
        <v> Brachycera</v>
      </c>
      <c r="G450" t="str">
        <f>VLOOKUP(J450,PollList!A:F,4,FALSE)</f>
        <v> Muscinae</v>
      </c>
      <c r="H450" t="str">
        <f>VLOOKUP(J449,PollList!A:F,5,FALSE)</f>
        <v>Syrphidae</v>
      </c>
      <c r="I450" t="str">
        <f>VLOOKUP(J450,PollList!A:F,6,FALSE)</f>
        <v>Musca domestica</v>
      </c>
      <c r="J450" t="s">
        <v>275</v>
      </c>
      <c r="K450">
        <v>1</v>
      </c>
      <c r="N450" t="str">
        <f>VLOOKUP(J450,[1]PollList!A:G,7,FALSE)</f>
        <v>poll</v>
      </c>
      <c r="P450" t="s">
        <v>105</v>
      </c>
      <c r="Q450" t="s">
        <v>113</v>
      </c>
    </row>
    <row r="451" spans="1:18">
      <c r="A451" t="s">
        <v>120</v>
      </c>
      <c r="B451" s="10">
        <v>45911</v>
      </c>
      <c r="C451" t="s">
        <v>102</v>
      </c>
      <c r="D451" t="s">
        <v>17</v>
      </c>
      <c r="E451" t="str">
        <f>VLOOKUP(J451,PollList!A:F,2,FALSE)</f>
        <v>Diptera</v>
      </c>
      <c r="F451" t="str">
        <f>VLOOKUP(J451,PollList!A:F,3,FALSE)</f>
        <v>Brachycera</v>
      </c>
      <c r="G451" t="str">
        <f>VLOOKUP(J451,PollList!A:F,4,FALSE)</f>
        <v>Syrphoidea</v>
      </c>
      <c r="H451" t="str">
        <f>VLOOKUP(J450,PollList!A:F,5,FALSE)</f>
        <v>Muscidae</v>
      </c>
      <c r="I451" t="str">
        <f>VLOOKUP(J451,PollList!A:F,6,FALSE)</f>
        <v>Eristalis_sp</v>
      </c>
      <c r="J451" t="s">
        <v>304</v>
      </c>
      <c r="K451">
        <v>1</v>
      </c>
      <c r="N451" t="str">
        <f>VLOOKUP(J451,[1]PollList!A:G,7,FALSE)</f>
        <v>poll</v>
      </c>
      <c r="P451" t="s">
        <v>105</v>
      </c>
      <c r="Q451" t="s">
        <v>113</v>
      </c>
    </row>
    <row r="452" spans="1:18">
      <c r="A452" t="s">
        <v>120</v>
      </c>
      <c r="B452" s="10">
        <v>45911</v>
      </c>
      <c r="C452" t="s">
        <v>102</v>
      </c>
      <c r="D452" t="s">
        <v>17</v>
      </c>
      <c r="E452" t="str">
        <f>VLOOKUP(J452,PollList!A:F,2,FALSE)</f>
        <v>Orthoptera</v>
      </c>
      <c r="F452" t="str">
        <f>VLOOKUP(J452,PollList!A:F,3,FALSE)</f>
        <v>Caelifera</v>
      </c>
      <c r="G452" t="str">
        <f>VLOOKUP(J452,PollList!A:F,4,FALSE)</f>
        <v>NA</v>
      </c>
      <c r="H452" t="str">
        <f>VLOOKUP(J451,PollList!A:F,5,FALSE)</f>
        <v>Syrphidae</v>
      </c>
      <c r="I452" t="str">
        <f>VLOOKUP(J452,PollList!A:F,6,FALSE)</f>
        <v>NA</v>
      </c>
      <c r="J452" t="s">
        <v>391</v>
      </c>
      <c r="K452">
        <v>2</v>
      </c>
      <c r="N452" t="str">
        <f>VLOOKUP(J452,[1]PollList!A:G,7,FALSE)</f>
        <v>herb</v>
      </c>
      <c r="P452" t="s">
        <v>105</v>
      </c>
      <c r="Q452" t="s">
        <v>113</v>
      </c>
      <c r="R452" t="s">
        <v>417</v>
      </c>
    </row>
    <row r="453" spans="1:18" ht="29.25">
      <c r="A453" t="s">
        <v>120</v>
      </c>
      <c r="B453" s="10">
        <v>45911</v>
      </c>
      <c r="C453" t="s">
        <v>107</v>
      </c>
      <c r="D453" t="s">
        <v>17</v>
      </c>
      <c r="E453" t="str">
        <f>VLOOKUP(J453,PollList!A:F,2,FALSE)</f>
        <v>Hymenoptera</v>
      </c>
      <c r="F453" t="str">
        <f>VLOOKUP(J453,PollList!A:F,3,FALSE)</f>
        <v>Apocrita</v>
      </c>
      <c r="G453" t="str">
        <f>VLOOKUP(J453,PollList!A:F,4,FALSE)</f>
        <v>Apoidea</v>
      </c>
      <c r="H453" t="str">
        <f>VLOOKUP(J452,PollList!A:F,5,FALSE)</f>
        <v>NA</v>
      </c>
      <c r="I453" t="str">
        <f>VLOOKUP(J453,PollList!A:F,6,FALSE)</f>
        <v>Bombus_sp</v>
      </c>
      <c r="J453" t="s">
        <v>277</v>
      </c>
      <c r="K453">
        <v>9</v>
      </c>
      <c r="L453" t="s">
        <v>418</v>
      </c>
      <c r="N453" t="str">
        <f>VLOOKUP(J453,[1]PollList!A:G,7,FALSE)</f>
        <v>poll</v>
      </c>
      <c r="P453" t="s">
        <v>105</v>
      </c>
      <c r="Q453" t="s">
        <v>113</v>
      </c>
      <c r="R453" s="14" t="s">
        <v>419</v>
      </c>
    </row>
    <row r="454" spans="1:18" ht="29.25">
      <c r="A454" t="s">
        <v>120</v>
      </c>
      <c r="B454" s="10">
        <v>45911</v>
      </c>
      <c r="C454" t="s">
        <v>107</v>
      </c>
      <c r="D454" t="s">
        <v>17</v>
      </c>
      <c r="E454" t="str">
        <f>VLOOKUP(J454,PollList!A:F,2,FALSE)</f>
        <v>Hymenoptera</v>
      </c>
      <c r="F454" t="str">
        <f>VLOOKUP(J454,PollList!A:F,3,FALSE)</f>
        <v>Apocrita</v>
      </c>
      <c r="G454" t="str">
        <f>VLOOKUP(J454,PollList!A:F,4,FALSE)</f>
        <v>Apoidea</v>
      </c>
      <c r="H454" t="str">
        <f>VLOOKUP(J453,PollList!A:F,5,FALSE)</f>
        <v>Apidae</v>
      </c>
      <c r="I454" t="str">
        <f>VLOOKUP(J454,PollList!A:F,6,FALSE)</f>
        <v>Apis_mellifera</v>
      </c>
      <c r="J454" t="s">
        <v>265</v>
      </c>
      <c r="K454">
        <v>3</v>
      </c>
      <c r="L454" s="12" t="s">
        <v>420</v>
      </c>
      <c r="N454" t="str">
        <f>VLOOKUP(J454,[1]PollList!A:G,7,FALSE)</f>
        <v>poll</v>
      </c>
      <c r="P454" t="s">
        <v>105</v>
      </c>
      <c r="Q454" t="s">
        <v>113</v>
      </c>
      <c r="R454" s="14" t="s">
        <v>421</v>
      </c>
    </row>
    <row r="455" spans="1:18">
      <c r="A455" t="s">
        <v>120</v>
      </c>
      <c r="B455" s="10">
        <v>45911</v>
      </c>
      <c r="C455" t="s">
        <v>107</v>
      </c>
      <c r="D455" t="s">
        <v>17</v>
      </c>
      <c r="E455" t="str">
        <f>VLOOKUP(J455,PollList!A:F,2,FALSE)</f>
        <v>Hymenoptera</v>
      </c>
      <c r="F455" t="str">
        <f>VLOOKUP(J455,PollList!A:F,3,FALSE)</f>
        <v>Apocrita</v>
      </c>
      <c r="G455" t="str">
        <f>VLOOKUP(J455,PollList!A:F,4,FALSE)</f>
        <v>Vespoidea</v>
      </c>
      <c r="H455" t="str">
        <f>VLOOKUP(J454,PollList!A:F,5,FALSE)</f>
        <v>Apidae</v>
      </c>
      <c r="I455" t="str">
        <f>VLOOKUP(J455,PollList!A:F,6,FALSE)</f>
        <v>Polistes_dominula</v>
      </c>
      <c r="J455" t="s">
        <v>268</v>
      </c>
      <c r="K455">
        <v>2</v>
      </c>
      <c r="L455" t="s">
        <v>418</v>
      </c>
      <c r="N455" t="str">
        <f>VLOOKUP(J455,[1]PollList!A:G,7,FALSE)</f>
        <v>omni</v>
      </c>
      <c r="P455" t="s">
        <v>105</v>
      </c>
      <c r="Q455" t="s">
        <v>113</v>
      </c>
      <c r="R455" t="s">
        <v>422</v>
      </c>
    </row>
    <row r="456" spans="1:18">
      <c r="A456" t="s">
        <v>120</v>
      </c>
      <c r="B456" s="10">
        <v>45911</v>
      </c>
      <c r="C456" t="s">
        <v>107</v>
      </c>
      <c r="D456" t="s">
        <v>17</v>
      </c>
      <c r="E456" t="str">
        <f>VLOOKUP(J456,PollList!A:F,2,FALSE)</f>
        <v>Hymenoptera</v>
      </c>
      <c r="F456" t="str">
        <f>VLOOKUP(J456,PollList!A:F,3,FALSE)</f>
        <v xml:space="preserve"> Apocrita</v>
      </c>
      <c r="G456" t="str">
        <f>VLOOKUP(J456,PollList!A:F,4,FALSE)</f>
        <v>Scolioidea</v>
      </c>
      <c r="H456" t="str">
        <f>VLOOKUP(J455,PollList!A:F,5,FALSE)</f>
        <v>Vespidae</v>
      </c>
      <c r="I456" t="str">
        <f>VLOOKUP(J456,PollList!A:F,6,FALSE)</f>
        <v>Scolia dubia</v>
      </c>
      <c r="J456" t="s">
        <v>396</v>
      </c>
      <c r="K456">
        <v>7</v>
      </c>
      <c r="L456" s="12" t="s">
        <v>420</v>
      </c>
      <c r="N456" t="e">
        <f>VLOOKUP(J456,[1]PollList!A:G,7,FALSE)</f>
        <v>#N/A</v>
      </c>
      <c r="P456" t="s">
        <v>105</v>
      </c>
      <c r="Q456" t="s">
        <v>113</v>
      </c>
      <c r="R456" t="s">
        <v>423</v>
      </c>
    </row>
    <row r="457" spans="1:18">
      <c r="A457" t="s">
        <v>120</v>
      </c>
      <c r="B457" s="10">
        <v>45911</v>
      </c>
      <c r="C457" t="s">
        <v>107</v>
      </c>
      <c r="D457" t="s">
        <v>17</v>
      </c>
      <c r="E457" t="str">
        <f>VLOOKUP(J457,PollList!A:F,2,FALSE)</f>
        <v>Hymenoptera</v>
      </c>
      <c r="F457" t="str">
        <f>VLOOKUP(J457,PollList!A:F,3,FALSE)</f>
        <v>NA</v>
      </c>
      <c r="G457" t="str">
        <f>VLOOKUP(J457,PollList!A:F,4,FALSE)</f>
        <v>NA</v>
      </c>
      <c r="H457" t="str">
        <f>VLOOKUP(J456,PollList!A:F,5,FALSE)</f>
        <v>Scoliidae</v>
      </c>
      <c r="I457" t="str">
        <f>VLOOKUP(J457,PollList!A:F,6,FALSE)</f>
        <v>Megachile_sp</v>
      </c>
      <c r="J457" t="s">
        <v>330</v>
      </c>
      <c r="K457">
        <v>1</v>
      </c>
      <c r="N457" t="str">
        <f>VLOOKUP(J457,[1]PollList!A:G,7,FALSE)</f>
        <v>poll</v>
      </c>
      <c r="P457" t="s">
        <v>105</v>
      </c>
      <c r="Q457" t="s">
        <v>113</v>
      </c>
    </row>
    <row r="458" spans="1:18">
      <c r="A458" t="s">
        <v>120</v>
      </c>
      <c r="B458" s="10">
        <v>45911</v>
      </c>
      <c r="C458" t="s">
        <v>107</v>
      </c>
      <c r="D458" t="s">
        <v>17</v>
      </c>
      <c r="E458" t="str">
        <f>VLOOKUP(J458,PollList!A:F,2,FALSE)</f>
        <v>Lepidoptera</v>
      </c>
      <c r="F458" t="str">
        <f>VLOOKUP(J458,PollList!A:F,3,FALSE)</f>
        <v>Rhopalocera</v>
      </c>
      <c r="G458" t="str">
        <f>VLOOKUP(J458,PollList!A:F,4,FALSE)</f>
        <v>Papilionoidea</v>
      </c>
      <c r="H458" t="str">
        <f>VLOOKUP(J457,PollList!A:F,5,FALSE)</f>
        <v>Megachilidae</v>
      </c>
      <c r="I458" t="str">
        <f>VLOOKUP(J458,PollList!A:F,6,FALSE)</f>
        <v>NA</v>
      </c>
      <c r="J458" t="s">
        <v>303</v>
      </c>
      <c r="K458">
        <v>3</v>
      </c>
      <c r="N458" t="str">
        <f>VLOOKUP(J458,[1]PollList!A:G,7,FALSE)</f>
        <v>poll</v>
      </c>
      <c r="P458" t="s">
        <v>105</v>
      </c>
      <c r="Q458" t="s">
        <v>113</v>
      </c>
    </row>
    <row r="459" spans="1:18">
      <c r="A459" t="s">
        <v>120</v>
      </c>
      <c r="B459" s="10">
        <v>45911</v>
      </c>
      <c r="C459" t="s">
        <v>107</v>
      </c>
      <c r="D459" t="s">
        <v>17</v>
      </c>
      <c r="E459" t="str">
        <f>VLOOKUP(J459,PollList!A:F,2,FALSE)</f>
        <v>Lepidoptera</v>
      </c>
      <c r="F459" t="str">
        <f>VLOOKUP(J459,PollList!A:F,3,FALSE)</f>
        <v>Rhopalocera</v>
      </c>
      <c r="G459" t="str">
        <f>VLOOKUP(J459,PollList!A:F,4,FALSE)</f>
        <v>Papilionoidea</v>
      </c>
      <c r="H459" t="str">
        <f>VLOOKUP(J458,PollList!A:F,5,FALSE)</f>
        <v>Hesperiidae</v>
      </c>
      <c r="I459" t="str">
        <f>VLOOKUP(J459,PollList!A:F,6,FALSE)</f>
        <v>Pieris_rapae</v>
      </c>
      <c r="J459" t="s">
        <v>301</v>
      </c>
      <c r="K459">
        <v>1</v>
      </c>
      <c r="N459" t="str">
        <f>VLOOKUP(J459,[1]PollList!A:G,7,FALSE)</f>
        <v>poll</v>
      </c>
      <c r="P459" t="s">
        <v>105</v>
      </c>
      <c r="Q459" t="s">
        <v>113</v>
      </c>
    </row>
    <row r="460" spans="1:18">
      <c r="A460" t="s">
        <v>120</v>
      </c>
      <c r="B460" s="10">
        <v>45911</v>
      </c>
      <c r="C460" t="s">
        <v>107</v>
      </c>
      <c r="D460" t="s">
        <v>17</v>
      </c>
      <c r="E460" t="str">
        <f>VLOOKUP(J460,PollList!A:F,2,FALSE)</f>
        <v>Diptera</v>
      </c>
      <c r="F460" t="str">
        <f>VLOOKUP(J460,PollList!A:F,3,FALSE)</f>
        <v>Brachycera</v>
      </c>
      <c r="G460" t="str">
        <f>VLOOKUP(J460,PollList!A:F,4,FALSE)</f>
        <v>Syrphoidea</v>
      </c>
      <c r="H460" t="str">
        <f>VLOOKUP(J459,PollList!A:F,5,FALSE)</f>
        <v>Pieridae</v>
      </c>
      <c r="I460" t="str">
        <f>VLOOKUP(J460,PollList!A:F,6,FALSE)</f>
        <v>Syritta_pipiens</v>
      </c>
      <c r="J460" t="s">
        <v>288</v>
      </c>
      <c r="K460">
        <v>3</v>
      </c>
      <c r="N460" t="str">
        <f>VLOOKUP(J460,[1]PollList!A:G,7,FALSE)</f>
        <v>poll</v>
      </c>
      <c r="P460" t="s">
        <v>105</v>
      </c>
      <c r="Q460" t="s">
        <v>113</v>
      </c>
    </row>
    <row r="461" spans="1:18">
      <c r="A461" t="s">
        <v>120</v>
      </c>
      <c r="B461" s="10">
        <v>45911</v>
      </c>
      <c r="C461" t="s">
        <v>107</v>
      </c>
      <c r="D461" t="s">
        <v>17</v>
      </c>
      <c r="E461" t="str">
        <f>VLOOKUP(J461,PollList!A:F,2,FALSE)</f>
        <v>Diptera</v>
      </c>
      <c r="F461" t="str">
        <f>VLOOKUP(J461,PollList!A:F,3,FALSE)</f>
        <v>Brachycera</v>
      </c>
      <c r="G461" t="str">
        <f>VLOOKUP(J461,PollList!A:F,4,FALSE)</f>
        <v>Syrphoidea</v>
      </c>
      <c r="H461" t="str">
        <f>VLOOKUP(J460,PollList!A:F,5,FALSE)</f>
        <v>Syrphidae</v>
      </c>
      <c r="I461" t="str">
        <f>VLOOKUP(J461,PollList!A:F,6,FALSE)</f>
        <v>Eristalis_sp</v>
      </c>
      <c r="J461" t="s">
        <v>304</v>
      </c>
      <c r="K461">
        <v>5</v>
      </c>
      <c r="N461" t="str">
        <f>VLOOKUP(J461,[1]PollList!A:G,7,FALSE)</f>
        <v>poll</v>
      </c>
      <c r="P461" t="s">
        <v>105</v>
      </c>
      <c r="Q461" t="s">
        <v>113</v>
      </c>
    </row>
    <row r="462" spans="1:18">
      <c r="A462" t="s">
        <v>120</v>
      </c>
      <c r="B462" s="10">
        <v>45911</v>
      </c>
      <c r="C462" t="s">
        <v>107</v>
      </c>
      <c r="D462" t="s">
        <v>17</v>
      </c>
      <c r="E462" t="str">
        <f>VLOOKUP(J462,PollList!A:F,2,FALSE)</f>
        <v>Diptera</v>
      </c>
      <c r="F462" t="str">
        <f>VLOOKUP(J462,PollList!A:F,3,FALSE)</f>
        <v> Brachycera</v>
      </c>
      <c r="G462" t="str">
        <f>VLOOKUP(J462,PollList!A:F,4,FALSE)</f>
        <v> Muscinae</v>
      </c>
      <c r="H462" t="str">
        <f>VLOOKUP(J461,PollList!A:F,5,FALSE)</f>
        <v>Syrphidae</v>
      </c>
      <c r="I462" t="str">
        <f>VLOOKUP(J462,PollList!A:F,6,FALSE)</f>
        <v>Musca domestica</v>
      </c>
      <c r="J462" t="s">
        <v>275</v>
      </c>
      <c r="K462">
        <v>1</v>
      </c>
      <c r="N462" t="str">
        <f>VLOOKUP(J462,[1]PollList!A:G,7,FALSE)</f>
        <v>poll</v>
      </c>
      <c r="P462" t="s">
        <v>105</v>
      </c>
      <c r="Q462" t="s">
        <v>113</v>
      </c>
    </row>
    <row r="463" spans="1:18">
      <c r="A463" t="s">
        <v>120</v>
      </c>
      <c r="B463" s="10">
        <v>45911</v>
      </c>
      <c r="C463" t="s">
        <v>107</v>
      </c>
      <c r="D463" t="s">
        <v>17</v>
      </c>
      <c r="E463" t="str">
        <f>VLOOKUP(J463,PollList!A:F,2,FALSE)</f>
        <v>Mantodea</v>
      </c>
      <c r="F463" t="str">
        <f>VLOOKUP(J463,PollList!A:F,3,FALSE)</f>
        <v>NA</v>
      </c>
      <c r="G463" t="str">
        <f>VLOOKUP(J463,PollList!A:F,4,FALSE)</f>
        <v>NA</v>
      </c>
      <c r="H463" t="str">
        <f>VLOOKUP(J462,PollList!A:F,5,FALSE)</f>
        <v>Muscidae</v>
      </c>
      <c r="I463" t="str">
        <f>VLOOKUP(J463,PollList!A:F,6,FALSE)</f>
        <v>NA</v>
      </c>
      <c r="J463" t="s">
        <v>282</v>
      </c>
      <c r="K463">
        <v>2</v>
      </c>
      <c r="N463" t="str">
        <f>VLOOKUP(J463,[1]PollList!A:G,7,FALSE)</f>
        <v>pred</v>
      </c>
      <c r="P463" t="s">
        <v>105</v>
      </c>
      <c r="Q463" t="s">
        <v>113</v>
      </c>
    </row>
    <row r="464" spans="1:18">
      <c r="A464" t="s">
        <v>120</v>
      </c>
      <c r="B464" s="10">
        <v>45911</v>
      </c>
      <c r="C464" t="s">
        <v>107</v>
      </c>
      <c r="D464" t="s">
        <v>17</v>
      </c>
      <c r="E464" t="str">
        <f>VLOOKUP(J464,PollList!A:F,2,FALSE)</f>
        <v>Orthoptera</v>
      </c>
      <c r="F464" t="str">
        <f>VLOOKUP(J464,PollList!A:F,3,FALSE)</f>
        <v>Caelifera</v>
      </c>
      <c r="G464" t="str">
        <f>VLOOKUP(J464,PollList!A:F,4,FALSE)</f>
        <v>NA</v>
      </c>
      <c r="H464" t="str">
        <f>VLOOKUP(J463,PollList!A:F,5,FALSE)</f>
        <v>Mantidae</v>
      </c>
      <c r="I464" t="str">
        <f>VLOOKUP(J464,PollList!A:F,6,FALSE)</f>
        <v>NA</v>
      </c>
      <c r="J464" t="s">
        <v>391</v>
      </c>
      <c r="K464">
        <v>1</v>
      </c>
      <c r="N464" t="str">
        <f>VLOOKUP(J464,[1]PollList!A:G,7,FALSE)</f>
        <v>herb</v>
      </c>
      <c r="P464" t="s">
        <v>105</v>
      </c>
      <c r="Q464" t="s">
        <v>113</v>
      </c>
    </row>
    <row r="465" spans="1:18">
      <c r="A465" t="s">
        <v>122</v>
      </c>
      <c r="B465" s="10">
        <v>45944</v>
      </c>
      <c r="C465" t="s">
        <v>102</v>
      </c>
      <c r="D465" t="s">
        <v>11</v>
      </c>
      <c r="E465" t="str">
        <f>VLOOKUP(J465,PollList!A:F,2,FALSE)</f>
        <v>Hymenoptera</v>
      </c>
      <c r="F465" t="str">
        <f>VLOOKUP(J465,PollList!A:F,3,FALSE)</f>
        <v>Apocrita</v>
      </c>
      <c r="G465" t="str">
        <f>VLOOKUP(J465,PollList!A:F,4,FALSE)</f>
        <v>Vespoidea</v>
      </c>
      <c r="H465" t="str">
        <f>VLOOKUP(J464,PollList!A:F,5,FALSE)</f>
        <v>NA</v>
      </c>
      <c r="I465" t="str">
        <f>VLOOKUP(J465,PollList!A:F,6,FALSE)</f>
        <v>Polistes_dominula</v>
      </c>
      <c r="J465" t="s">
        <v>268</v>
      </c>
      <c r="K465">
        <v>2</v>
      </c>
      <c r="L465" t="s">
        <v>424</v>
      </c>
      <c r="N465" t="str">
        <f>VLOOKUP(J465,[1]PollList!A:G,7,FALSE)</f>
        <v>omni</v>
      </c>
      <c r="P465" t="s">
        <v>105</v>
      </c>
      <c r="Q465" t="s">
        <v>113</v>
      </c>
    </row>
    <row r="466" spans="1:18">
      <c r="A466" t="s">
        <v>122</v>
      </c>
      <c r="B466" s="10">
        <v>45944</v>
      </c>
      <c r="C466" t="s">
        <v>102</v>
      </c>
      <c r="D466" t="s">
        <v>11</v>
      </c>
      <c r="E466" t="str">
        <f>VLOOKUP(J466,PollList!A:F,2,FALSE)</f>
        <v>Diptera</v>
      </c>
      <c r="F466" t="str">
        <f>VLOOKUP(J466,PollList!A:F,3,FALSE)</f>
        <v>Brachycera</v>
      </c>
      <c r="G466" t="str">
        <f>VLOOKUP(J466,PollList!A:F,4,FALSE)</f>
        <v>Syrphoidea</v>
      </c>
      <c r="H466" t="str">
        <f>VLOOKUP(J465,PollList!A:F,5,FALSE)</f>
        <v>Vespidae</v>
      </c>
      <c r="I466" t="str">
        <f>VLOOKUP(J466,PollList!A:F,6,FALSE)</f>
        <v>Toxomerus_sp</v>
      </c>
      <c r="J466" t="s">
        <v>274</v>
      </c>
      <c r="K466">
        <v>3</v>
      </c>
      <c r="N466" t="str">
        <f>VLOOKUP(J466,[1]PollList!A:G,7,FALSE)</f>
        <v>poll</v>
      </c>
      <c r="P466" t="s">
        <v>105</v>
      </c>
      <c r="Q466" t="s">
        <v>113</v>
      </c>
    </row>
    <row r="467" spans="1:18">
      <c r="A467" t="s">
        <v>122</v>
      </c>
      <c r="B467" s="10">
        <v>45944</v>
      </c>
      <c r="C467" t="s">
        <v>102</v>
      </c>
      <c r="D467" t="s">
        <v>11</v>
      </c>
      <c r="E467" t="str">
        <f>VLOOKUP(J467,PollList!A:F,2,FALSE)</f>
        <v>Diptera</v>
      </c>
      <c r="F467" t="str">
        <f>VLOOKUP(J467,PollList!A:F,3,FALSE)</f>
        <v>NA</v>
      </c>
      <c r="G467" t="str">
        <f>VLOOKUP(J467,PollList!A:F,4,FALSE)</f>
        <v>NA</v>
      </c>
      <c r="H467" t="str">
        <f>VLOOKUP(J466,PollList!A:F,5,FALSE)</f>
        <v>Syrphidae</v>
      </c>
      <c r="I467" t="str">
        <f>VLOOKUP(J467,PollList!A:F,6,FALSE)</f>
        <v>NA</v>
      </c>
      <c r="J467" t="s">
        <v>273</v>
      </c>
      <c r="K467">
        <v>1</v>
      </c>
      <c r="N467" t="str">
        <f>VLOOKUP(J467,[1]PollList!A:G,7,FALSE)</f>
        <v>omni</v>
      </c>
      <c r="P467" t="s">
        <v>105</v>
      </c>
      <c r="Q467" t="s">
        <v>113</v>
      </c>
      <c r="R467" t="s">
        <v>425</v>
      </c>
    </row>
    <row r="468" spans="1:18">
      <c r="A468" t="s">
        <v>122</v>
      </c>
      <c r="B468" s="10">
        <v>45944</v>
      </c>
      <c r="C468" t="s">
        <v>102</v>
      </c>
      <c r="D468" t="s">
        <v>14</v>
      </c>
      <c r="E468" t="str">
        <f>VLOOKUP(J468,PollList!A:F,2,FALSE)</f>
        <v>Hymenoptera</v>
      </c>
      <c r="F468" t="str">
        <f>VLOOKUP(J468,PollList!A:F,3,FALSE)</f>
        <v>Aculeata</v>
      </c>
      <c r="G468" t="str">
        <f>VLOOKUP(J468,PollList!A:F,4,FALSE)</f>
        <v xml:space="preserve"> Vespoidea</v>
      </c>
      <c r="H468" t="str">
        <f>VLOOKUP(J467,PollList!A:F,5,FALSE)</f>
        <v>NA</v>
      </c>
      <c r="I468" t="str">
        <f>VLOOKUP(J468,PollList!A:F,6,FALSE)</f>
        <v>NA</v>
      </c>
      <c r="J468" t="s">
        <v>310</v>
      </c>
      <c r="K468">
        <v>3</v>
      </c>
      <c r="L468" t="s">
        <v>426</v>
      </c>
      <c r="N468" t="str">
        <f>VLOOKUP(J468,[1]PollList!A:G,7,FALSE)</f>
        <v>pred</v>
      </c>
      <c r="P468" t="s">
        <v>105</v>
      </c>
      <c r="Q468" t="s">
        <v>113</v>
      </c>
    </row>
    <row r="469" spans="1:18">
      <c r="A469" t="s">
        <v>122</v>
      </c>
      <c r="B469" s="10">
        <v>45944</v>
      </c>
      <c r="C469" t="s">
        <v>102</v>
      </c>
      <c r="D469" t="s">
        <v>14</v>
      </c>
      <c r="E469" t="str">
        <f>VLOOKUP(J469,PollList!A:F,2,FALSE)</f>
        <v>Coleoptera</v>
      </c>
      <c r="F469" t="str">
        <f>VLOOKUP(J469,PollList!A:F,3,FALSE)</f>
        <v>Polyphaga</v>
      </c>
      <c r="G469" t="str">
        <f>VLOOKUP(J469,PollList!A:F,4,FALSE)</f>
        <v>Coccinelloidea</v>
      </c>
      <c r="H469" t="str">
        <f>VLOOKUP(J468,PollList!A:F,5,FALSE)</f>
        <v xml:space="preserve"> Vespidae</v>
      </c>
      <c r="I469" t="str">
        <f>VLOOKUP(J469,PollList!A:F,6,FALSE)</f>
        <v>Harmonia_axyridis</v>
      </c>
      <c r="J469" t="s">
        <v>313</v>
      </c>
      <c r="K469">
        <v>1</v>
      </c>
      <c r="N469" t="str">
        <f>VLOOKUP(J469,[1]PollList!A:G,7,FALSE)</f>
        <v>nppr</v>
      </c>
      <c r="P469" t="s">
        <v>105</v>
      </c>
      <c r="Q469" t="s">
        <v>113</v>
      </c>
    </row>
    <row r="470" spans="1:18">
      <c r="A470" t="s">
        <v>122</v>
      </c>
      <c r="B470" s="10">
        <v>45944</v>
      </c>
      <c r="C470" t="s">
        <v>102</v>
      </c>
      <c r="D470" t="s">
        <v>14</v>
      </c>
      <c r="E470" t="str">
        <f>VLOOKUP(J470,PollList!A:F,2,FALSE)</f>
        <v>Neuroptera</v>
      </c>
      <c r="F470" t="str">
        <f>VLOOKUP(J470,PollList!A:F,3,FALSE)</f>
        <v>Hemerobiiformia</v>
      </c>
      <c r="G470" t="str">
        <f>VLOOKUP(J470,PollList!A:F,4,FALSE)</f>
        <v>Chrysopoidea</v>
      </c>
      <c r="H470" t="str">
        <f>VLOOKUP(J469,PollList!A:F,5,FALSE)</f>
        <v>Coccinellidae</v>
      </c>
      <c r="I470" t="str">
        <f>VLOOKUP(J470,PollList!A:F,6,FALSE)</f>
        <v>NA</v>
      </c>
      <c r="J470" t="s">
        <v>283</v>
      </c>
      <c r="K470">
        <v>1</v>
      </c>
      <c r="N470" t="str">
        <f>VLOOKUP(J470,[1]PollList!A:G,7,FALSE)</f>
        <v>nppr/poll</v>
      </c>
      <c r="P470" t="s">
        <v>105</v>
      </c>
      <c r="Q470" t="s">
        <v>113</v>
      </c>
    </row>
    <row r="471" spans="1:18">
      <c r="A471" t="s">
        <v>122</v>
      </c>
      <c r="B471" s="10">
        <v>45944</v>
      </c>
      <c r="C471" t="s">
        <v>102</v>
      </c>
      <c r="D471" t="s">
        <v>14</v>
      </c>
      <c r="E471" t="str">
        <f>VLOOKUP(J471,PollList!A:F,2,FALSE)</f>
        <v>Hemiptera</v>
      </c>
      <c r="F471" t="str">
        <f>VLOOKUP(J471,PollList!A:F,3,FALSE)</f>
        <v>Auchenorrhyncha</v>
      </c>
      <c r="G471" t="str">
        <f>VLOOKUP(J471,PollList!A:F,4,FALSE)</f>
        <v>Membracoidea</v>
      </c>
      <c r="H471" t="str">
        <f>VLOOKUP(J470,PollList!A:F,5,FALSE)</f>
        <v>Chrysopidae</v>
      </c>
      <c r="I471" t="str">
        <f>VLOOKUP(J471,PollList!A:F,6,FALSE)</f>
        <v>NA</v>
      </c>
      <c r="J471" t="s">
        <v>292</v>
      </c>
      <c r="K471">
        <v>1</v>
      </c>
      <c r="N471" t="str">
        <f>VLOOKUP(J471,[1]PollList!A:G,7,FALSE)</f>
        <v>herb</v>
      </c>
      <c r="P471" t="s">
        <v>105</v>
      </c>
      <c r="Q471" t="s">
        <v>113</v>
      </c>
    </row>
    <row r="472" spans="1:18" ht="29.25">
      <c r="A472" t="s">
        <v>122</v>
      </c>
      <c r="B472" s="10">
        <v>45944</v>
      </c>
      <c r="C472" t="s">
        <v>107</v>
      </c>
      <c r="D472" t="s">
        <v>14</v>
      </c>
      <c r="E472" t="str">
        <f>VLOOKUP(J472,PollList!A:F,2,FALSE)</f>
        <v>Hymenoptera</v>
      </c>
      <c r="F472" t="str">
        <f>VLOOKUP(J472,PollList!A:F,3,FALSE)</f>
        <v>Aculeata</v>
      </c>
      <c r="G472" t="str">
        <f>VLOOKUP(J472,PollList!A:F,4,FALSE)</f>
        <v xml:space="preserve"> Vespoidea</v>
      </c>
      <c r="H472" t="str">
        <f>VLOOKUP(J471,PollList!A:F,5,FALSE)</f>
        <v>Cicadellidae</v>
      </c>
      <c r="I472" t="str">
        <f>VLOOKUP(J472,PollList!A:F,6,FALSE)</f>
        <v>NA</v>
      </c>
      <c r="J472" t="s">
        <v>310</v>
      </c>
      <c r="K472">
        <v>5</v>
      </c>
      <c r="L472" t="s">
        <v>426</v>
      </c>
      <c r="N472" t="str">
        <f>VLOOKUP(J472,[1]PollList!A:G,7,FALSE)</f>
        <v>pred</v>
      </c>
      <c r="P472" t="s">
        <v>105</v>
      </c>
      <c r="Q472" t="s">
        <v>113</v>
      </c>
      <c r="R472" s="14" t="s">
        <v>427</v>
      </c>
    </row>
    <row r="473" spans="1:18" ht="29.25">
      <c r="A473" t="s">
        <v>122</v>
      </c>
      <c r="B473" s="10">
        <v>45944</v>
      </c>
      <c r="C473" t="s">
        <v>107</v>
      </c>
      <c r="D473" t="s">
        <v>14</v>
      </c>
      <c r="E473" t="str">
        <f>VLOOKUP(J473,PollList!A:F,2,FALSE)</f>
        <v>Hymenoptera</v>
      </c>
      <c r="F473" t="str">
        <f>VLOOKUP(J473,PollList!A:F,3,FALSE)</f>
        <v>Apocrita</v>
      </c>
      <c r="G473" t="str">
        <f>VLOOKUP(J473,PollList!A:F,4,FALSE)</f>
        <v>Apoidea</v>
      </c>
      <c r="H473" t="str">
        <f>VLOOKUP(J472,PollList!A:F,5,FALSE)</f>
        <v xml:space="preserve"> Vespidae</v>
      </c>
      <c r="I473" t="str">
        <f>VLOOKUP(J473,PollList!A:F,6,FALSE)</f>
        <v>Bombus_sp</v>
      </c>
      <c r="J473" t="s">
        <v>277</v>
      </c>
      <c r="K473">
        <v>1</v>
      </c>
      <c r="L473" t="s">
        <v>426</v>
      </c>
      <c r="N473" t="str">
        <f>VLOOKUP(J473,[1]PollList!A:G,7,FALSE)</f>
        <v>poll</v>
      </c>
      <c r="P473" t="s">
        <v>105</v>
      </c>
      <c r="Q473" t="s">
        <v>113</v>
      </c>
      <c r="R473" s="14" t="s">
        <v>427</v>
      </c>
    </row>
    <row r="474" spans="1:18">
      <c r="A474" t="s">
        <v>122</v>
      </c>
      <c r="B474" s="10">
        <v>45944</v>
      </c>
      <c r="C474" t="s">
        <v>107</v>
      </c>
      <c r="D474" t="s">
        <v>14</v>
      </c>
      <c r="E474" t="str">
        <f>VLOOKUP(J474,PollList!A:F,2,FALSE)</f>
        <v>Coleoptera</v>
      </c>
      <c r="F474" t="str">
        <f>VLOOKUP(J474,PollList!A:F,3,FALSE)</f>
        <v>Polyphaga</v>
      </c>
      <c r="G474" t="str">
        <f>VLOOKUP(J474,PollList!A:F,4,FALSE)</f>
        <v>Coccinelloidea</v>
      </c>
      <c r="H474" t="str">
        <f>VLOOKUP(J473,PollList!A:F,5,FALSE)</f>
        <v>Apidae</v>
      </c>
      <c r="I474" t="str">
        <f>VLOOKUP(J474,PollList!A:F,6,FALSE)</f>
        <v>Harmonia_axyridis</v>
      </c>
      <c r="J474" t="s">
        <v>313</v>
      </c>
      <c r="K474">
        <v>1</v>
      </c>
      <c r="N474" t="str">
        <f>VLOOKUP(J474,[1]PollList!A:G,7,FALSE)</f>
        <v>nppr</v>
      </c>
      <c r="P474" t="s">
        <v>105</v>
      </c>
      <c r="Q474" t="s">
        <v>113</v>
      </c>
    </row>
    <row r="475" spans="1:18">
      <c r="A475" t="s">
        <v>122</v>
      </c>
      <c r="B475" s="10">
        <v>45944</v>
      </c>
      <c r="C475" t="s">
        <v>107</v>
      </c>
      <c r="D475" t="s">
        <v>14</v>
      </c>
      <c r="E475" t="str">
        <f>VLOOKUP(J475,PollList!A:F,2,FALSE)</f>
        <v>Diptera</v>
      </c>
      <c r="F475" t="str">
        <f>VLOOKUP(J475,PollList!A:F,3,FALSE)</f>
        <v>NA</v>
      </c>
      <c r="G475" t="str">
        <f>VLOOKUP(J475,PollList!A:F,4,FALSE)</f>
        <v>NA</v>
      </c>
      <c r="H475" t="str">
        <f>VLOOKUP(J474,PollList!A:F,5,FALSE)</f>
        <v>Coccinellidae</v>
      </c>
      <c r="I475" t="str">
        <f>VLOOKUP(J475,PollList!A:F,6,FALSE)</f>
        <v>NA</v>
      </c>
      <c r="J475" t="s">
        <v>273</v>
      </c>
      <c r="K475">
        <v>1</v>
      </c>
      <c r="N475" t="str">
        <f>VLOOKUP(J475,[1]PollList!A:G,7,FALSE)</f>
        <v>omni</v>
      </c>
      <c r="P475" t="s">
        <v>105</v>
      </c>
      <c r="Q475" t="s">
        <v>113</v>
      </c>
    </row>
    <row r="476" spans="1:18">
      <c r="A476" t="s">
        <v>122</v>
      </c>
      <c r="B476" s="10">
        <v>45944</v>
      </c>
      <c r="C476" t="s">
        <v>107</v>
      </c>
      <c r="D476" t="s">
        <v>14</v>
      </c>
      <c r="E476" t="str">
        <f>VLOOKUP(J476,PollList!A:F,2,FALSE)</f>
        <v>Diptera</v>
      </c>
      <c r="F476" t="str">
        <f>VLOOKUP(J476,PollList!A:F,3,FALSE)</f>
        <v>Brachycera</v>
      </c>
      <c r="G476" t="str">
        <f>VLOOKUP(J476,PollList!A:F,4,FALSE)</f>
        <v>Syrphoidea</v>
      </c>
      <c r="H476" t="str">
        <f>VLOOKUP(J475,PollList!A:F,5,FALSE)</f>
        <v>NA</v>
      </c>
      <c r="I476" t="str">
        <f>VLOOKUP(J476,PollList!A:F,6,FALSE)</f>
        <v>Toxomerus_sp</v>
      </c>
      <c r="J476" t="s">
        <v>274</v>
      </c>
      <c r="K476">
        <v>3</v>
      </c>
      <c r="N476" t="str">
        <f>VLOOKUP(J476,[1]PollList!A:G,7,FALSE)</f>
        <v>poll</v>
      </c>
      <c r="P476" t="s">
        <v>105</v>
      </c>
      <c r="Q476" t="s">
        <v>113</v>
      </c>
    </row>
    <row r="477" spans="1:18">
      <c r="A477" t="s">
        <v>122</v>
      </c>
      <c r="B477" s="10">
        <v>45944</v>
      </c>
      <c r="C477" t="s">
        <v>107</v>
      </c>
      <c r="D477" t="s">
        <v>11</v>
      </c>
      <c r="E477" t="str">
        <f>VLOOKUP(J477,PollList!A:F,2,FALSE)</f>
        <v>Hymenoptera</v>
      </c>
      <c r="F477" t="str">
        <f>VLOOKUP(J477,PollList!A:F,3,FALSE)</f>
        <v>Aculeata</v>
      </c>
      <c r="G477" t="str">
        <f>VLOOKUP(J477,PollList!A:F,4,FALSE)</f>
        <v xml:space="preserve"> Vespoidea</v>
      </c>
      <c r="H477" t="str">
        <f>VLOOKUP(J471,PollList!A:F,5,FALSE)</f>
        <v>Cicadellidae</v>
      </c>
      <c r="I477" t="str">
        <f>VLOOKUP(J477,PollList!A:F,6,FALSE)</f>
        <v>NA</v>
      </c>
      <c r="J477" t="s">
        <v>310</v>
      </c>
      <c r="K477">
        <v>22</v>
      </c>
      <c r="L477" s="11" t="s">
        <v>428</v>
      </c>
      <c r="N477" t="str">
        <f>VLOOKUP(J477,[1]PollList!A:G,7,FALSE)</f>
        <v>pred</v>
      </c>
      <c r="P477" t="s">
        <v>105</v>
      </c>
      <c r="Q477" t="s">
        <v>113</v>
      </c>
      <c r="R477" t="s">
        <v>374</v>
      </c>
    </row>
    <row r="478" spans="1:18">
      <c r="A478" t="s">
        <v>122</v>
      </c>
      <c r="B478" s="10">
        <v>45944</v>
      </c>
      <c r="C478" t="s">
        <v>107</v>
      </c>
      <c r="D478" t="s">
        <v>11</v>
      </c>
      <c r="E478" t="str">
        <f>VLOOKUP(J478,PollList!A:F,2,FALSE)</f>
        <v>Hymenoptera</v>
      </c>
      <c r="F478" t="str">
        <f>VLOOKUP(J478,PollList!A:F,3,FALSE)</f>
        <v>Apocrita</v>
      </c>
      <c r="G478" t="str">
        <f>VLOOKUP(J478,PollList!A:F,4,FALSE)</f>
        <v>Apoidea</v>
      </c>
      <c r="H478" t="str">
        <f>VLOOKUP(J477,PollList!A:F,5,FALSE)</f>
        <v xml:space="preserve"> Vespidae</v>
      </c>
      <c r="I478" t="str">
        <f>VLOOKUP(J478,PollList!A:F,6,FALSE)</f>
        <v>Bombus_sp</v>
      </c>
      <c r="J478" t="s">
        <v>277</v>
      </c>
      <c r="K478">
        <v>4</v>
      </c>
      <c r="L478" s="5" t="s">
        <v>397</v>
      </c>
      <c r="N478" t="str">
        <f>VLOOKUP(J478,[1]PollList!A:G,7,FALSE)</f>
        <v>poll</v>
      </c>
      <c r="P478" t="s">
        <v>105</v>
      </c>
      <c r="Q478" t="s">
        <v>113</v>
      </c>
      <c r="R478" t="s">
        <v>374</v>
      </c>
    </row>
    <row r="479" spans="1:18">
      <c r="A479" t="s">
        <v>122</v>
      </c>
      <c r="B479" s="10">
        <v>45944</v>
      </c>
      <c r="C479" t="s">
        <v>107</v>
      </c>
      <c r="D479" t="s">
        <v>11</v>
      </c>
      <c r="E479" t="str">
        <f>VLOOKUP(J479,PollList!A:F,2,FALSE)</f>
        <v>Hymenoptera</v>
      </c>
      <c r="F479" t="str">
        <f>VLOOKUP(J479,PollList!A:F,3,FALSE)</f>
        <v>Apocrita</v>
      </c>
      <c r="G479" t="str">
        <f>VLOOKUP(J479,PollList!A:F,4,FALSE)</f>
        <v>Apoidea</v>
      </c>
      <c r="H479" t="str">
        <f>VLOOKUP(J478,PollList!A:F,5,FALSE)</f>
        <v>Apidae</v>
      </c>
      <c r="I479" t="str">
        <f>VLOOKUP(J479,PollList!A:F,6,FALSE)</f>
        <v>Apis_mellifera</v>
      </c>
      <c r="J479" t="s">
        <v>265</v>
      </c>
      <c r="K479">
        <v>6</v>
      </c>
      <c r="L479" s="11" t="s">
        <v>428</v>
      </c>
      <c r="N479" t="str">
        <f>VLOOKUP(J479,[1]PollList!A:G,7,FALSE)</f>
        <v>poll</v>
      </c>
      <c r="P479" t="s">
        <v>105</v>
      </c>
      <c r="Q479" t="s">
        <v>113</v>
      </c>
    </row>
    <row r="480" spans="1:18">
      <c r="A480" t="s">
        <v>122</v>
      </c>
      <c r="B480" s="10">
        <v>45944</v>
      </c>
      <c r="C480" t="s">
        <v>107</v>
      </c>
      <c r="D480" t="s">
        <v>11</v>
      </c>
      <c r="E480" t="str">
        <f>VLOOKUP(J480,PollList!A:F,2,FALSE)</f>
        <v>Lepidoptera</v>
      </c>
      <c r="F480" t="str">
        <f>VLOOKUP(J480,PollList!A:F,3,FALSE)</f>
        <v>NA</v>
      </c>
      <c r="G480" t="str">
        <f>VLOOKUP(J480,PollList!A:F,4,FALSE)</f>
        <v>NA</v>
      </c>
      <c r="H480" t="str">
        <f>VLOOKUP(J479,PollList!A:F,5,FALSE)</f>
        <v>Apidae</v>
      </c>
      <c r="I480" t="str">
        <f>VLOOKUP(J480,PollList!A:F,6,FALSE)</f>
        <v>NA</v>
      </c>
      <c r="J480" t="s">
        <v>270</v>
      </c>
      <c r="K480">
        <v>1</v>
      </c>
      <c r="N480" t="str">
        <f>VLOOKUP(J480,[1]PollList!A:G,7,FALSE)</f>
        <v>poll</v>
      </c>
      <c r="P480" t="s">
        <v>105</v>
      </c>
      <c r="Q480" t="s">
        <v>113</v>
      </c>
    </row>
    <row r="481" spans="1:18">
      <c r="A481" t="s">
        <v>122</v>
      </c>
      <c r="B481" s="10">
        <v>45944</v>
      </c>
      <c r="C481" t="s">
        <v>107</v>
      </c>
      <c r="D481" t="s">
        <v>11</v>
      </c>
      <c r="E481" t="str">
        <f>VLOOKUP(J481,PollList!A:F,2,FALSE)</f>
        <v>Diptera</v>
      </c>
      <c r="F481" t="str">
        <f>VLOOKUP(J481,PollList!A:F,3,FALSE)</f>
        <v>NA</v>
      </c>
      <c r="G481" t="str">
        <f>VLOOKUP(J481,PollList!A:F,4,FALSE)</f>
        <v>NA</v>
      </c>
      <c r="H481" t="str">
        <f>VLOOKUP(J480,PollList!A:F,5,FALSE)</f>
        <v>NA</v>
      </c>
      <c r="I481" t="str">
        <f>VLOOKUP(J481,PollList!A:F,6,FALSE)</f>
        <v>NA</v>
      </c>
      <c r="J481" t="s">
        <v>273</v>
      </c>
      <c r="K481">
        <v>2</v>
      </c>
      <c r="N481" t="str">
        <f>VLOOKUP(J481,[1]PollList!A:G,7,FALSE)</f>
        <v>omni</v>
      </c>
      <c r="P481" t="s">
        <v>105</v>
      </c>
      <c r="Q481" t="s">
        <v>113</v>
      </c>
    </row>
    <row r="482" spans="1:18">
      <c r="A482" t="s">
        <v>122</v>
      </c>
      <c r="B482" s="10">
        <v>45944</v>
      </c>
      <c r="C482" t="s">
        <v>107</v>
      </c>
      <c r="D482" t="s">
        <v>11</v>
      </c>
      <c r="E482" t="str">
        <f>VLOOKUP(J482,PollList!A:F,2,FALSE)</f>
        <v>Diptera</v>
      </c>
      <c r="F482" t="str">
        <f>VLOOKUP(J482,PollList!A:F,3,FALSE)</f>
        <v>Brachycera</v>
      </c>
      <c r="G482" t="str">
        <f>VLOOKUP(J482,PollList!A:F,4,FALSE)</f>
        <v>Syrphoidea</v>
      </c>
      <c r="H482" t="str">
        <f>VLOOKUP(J481,PollList!A:F,5,FALSE)</f>
        <v>NA</v>
      </c>
      <c r="I482" t="str">
        <f>VLOOKUP(J482,PollList!A:F,6,FALSE)</f>
        <v>NA</v>
      </c>
      <c r="J482" t="s">
        <v>281</v>
      </c>
      <c r="K482">
        <v>2</v>
      </c>
      <c r="N482" t="str">
        <f>VLOOKUP(J482,[1]PollList!A:G,7,FALSE)</f>
        <v>poll</v>
      </c>
      <c r="P482" t="s">
        <v>105</v>
      </c>
      <c r="Q482" t="s">
        <v>113</v>
      </c>
    </row>
    <row r="483" spans="1:18">
      <c r="A483" t="s">
        <v>122</v>
      </c>
      <c r="B483" s="10">
        <v>45944</v>
      </c>
      <c r="C483" t="s">
        <v>107</v>
      </c>
      <c r="D483" t="s">
        <v>11</v>
      </c>
      <c r="E483" t="str">
        <f>VLOOKUP(J483,PollList!A:F,2,FALSE)</f>
        <v>Diptera</v>
      </c>
      <c r="F483" t="str">
        <f>VLOOKUP(J483,PollList!A:F,3,FALSE)</f>
        <v>Brachycera</v>
      </c>
      <c r="G483" t="str">
        <f>VLOOKUP(J483,PollList!A:F,4,FALSE)</f>
        <v>Syrphoidea</v>
      </c>
      <c r="H483" t="str">
        <f>VLOOKUP(J482,PollList!A:F,5,FALSE)</f>
        <v>Syrphidae</v>
      </c>
      <c r="I483" t="str">
        <f>VLOOKUP(J483,PollList!A:F,6,FALSE)</f>
        <v>Toxomerus_sp</v>
      </c>
      <c r="J483" t="s">
        <v>274</v>
      </c>
      <c r="K483">
        <v>1</v>
      </c>
      <c r="N483" t="str">
        <f>VLOOKUP(J483,[1]PollList!A:G,7,FALSE)</f>
        <v>poll</v>
      </c>
      <c r="P483" t="s">
        <v>105</v>
      </c>
      <c r="Q483" t="s">
        <v>113</v>
      </c>
    </row>
    <row r="484" spans="1:18">
      <c r="A484" t="s">
        <v>122</v>
      </c>
      <c r="B484" s="10">
        <v>45944</v>
      </c>
      <c r="C484" t="s">
        <v>107</v>
      </c>
      <c r="D484" t="s">
        <v>11</v>
      </c>
      <c r="E484" t="str">
        <f>VLOOKUP(J484,PollList!A:F,2,FALSE)</f>
        <v>Diptera</v>
      </c>
      <c r="F484" t="str">
        <f>VLOOKUP(J484,PollList!A:F,3,FALSE)</f>
        <v>NA</v>
      </c>
      <c r="G484" t="str">
        <f>VLOOKUP(J484,PollList!A:F,4,FALSE)</f>
        <v>Oestroidea</v>
      </c>
      <c r="H484" t="str">
        <f>VLOOKUP(J483,PollList!A:F,5,FALSE)</f>
        <v>Syrphidae</v>
      </c>
      <c r="I484" t="str">
        <f>VLOOKUP(J484,PollList!A:F,6,FALSE)</f>
        <v>Lucilia_sericata</v>
      </c>
      <c r="J484" t="s">
        <v>315</v>
      </c>
      <c r="K484">
        <v>6</v>
      </c>
      <c r="N484" t="str">
        <f>VLOOKUP(J484,[1]PollList!A:G,7,FALSE)</f>
        <v>nppr/poll</v>
      </c>
      <c r="P484" t="s">
        <v>105</v>
      </c>
      <c r="Q484" t="s">
        <v>113</v>
      </c>
      <c r="R484" t="s">
        <v>429</v>
      </c>
    </row>
    <row r="485" spans="1:18">
      <c r="A485" t="s">
        <v>122</v>
      </c>
      <c r="B485" s="10">
        <v>45944</v>
      </c>
      <c r="C485" t="s">
        <v>102</v>
      </c>
      <c r="D485" t="s">
        <v>17</v>
      </c>
      <c r="E485" t="str">
        <f>VLOOKUP(J485,PollList!A:F,2,FALSE)</f>
        <v>Hymenoptera</v>
      </c>
      <c r="F485" t="str">
        <f>VLOOKUP(J485,PollList!A:F,3,FALSE)</f>
        <v>Apocrita</v>
      </c>
      <c r="G485" t="str">
        <f>VLOOKUP(J485,PollList!A:F,4,FALSE)</f>
        <v>Apoidea</v>
      </c>
      <c r="H485" t="str">
        <f>VLOOKUP(J484,PollList!A:F,5,FALSE)</f>
        <v>Calliphoridae</v>
      </c>
      <c r="I485" t="str">
        <f>VLOOKUP(J485,PollList!A:F,6,FALSE)</f>
        <v>Bombus_sp</v>
      </c>
      <c r="J485" t="s">
        <v>277</v>
      </c>
      <c r="K485">
        <v>4</v>
      </c>
      <c r="L485" t="s">
        <v>430</v>
      </c>
      <c r="N485" t="str">
        <f>VLOOKUP(J485,[1]PollList!A:G,7,FALSE)</f>
        <v>poll</v>
      </c>
      <c r="P485" t="s">
        <v>105</v>
      </c>
      <c r="Q485" t="s">
        <v>113</v>
      </c>
    </row>
    <row r="486" spans="1:18">
      <c r="A486" t="s">
        <v>122</v>
      </c>
      <c r="B486" s="10">
        <v>45944</v>
      </c>
      <c r="C486" t="s">
        <v>102</v>
      </c>
      <c r="D486" t="s">
        <v>17</v>
      </c>
      <c r="E486" t="str">
        <f>VLOOKUP(J486,PollList!A:F,2,FALSE)</f>
        <v>Coleoptera</v>
      </c>
      <c r="F486" t="str">
        <f>VLOOKUP(J486,PollList!A:F,3,FALSE)</f>
        <v>Polyphaga</v>
      </c>
      <c r="G486" t="str">
        <f>VLOOKUP(J486,PollList!A:F,4,FALSE)</f>
        <v>Coccinelloidea</v>
      </c>
      <c r="H486" t="str">
        <f>VLOOKUP(J485,PollList!A:F,5,FALSE)</f>
        <v>Apidae</v>
      </c>
      <c r="I486" t="str">
        <f>VLOOKUP(J486,PollList!A:F,6,FALSE)</f>
        <v>NA</v>
      </c>
      <c r="J486" t="s">
        <v>271</v>
      </c>
      <c r="K486">
        <v>1</v>
      </c>
      <c r="N486" t="str">
        <f>VLOOKUP(J486,[1]PollList!A:G,7,FALSE)</f>
        <v>nppr</v>
      </c>
      <c r="P486" t="s">
        <v>105</v>
      </c>
      <c r="Q486" t="s">
        <v>113</v>
      </c>
    </row>
    <row r="487" spans="1:18">
      <c r="A487" t="s">
        <v>122</v>
      </c>
      <c r="B487" s="10">
        <v>45944</v>
      </c>
      <c r="C487" t="s">
        <v>102</v>
      </c>
      <c r="D487" t="s">
        <v>17</v>
      </c>
      <c r="E487" t="str">
        <f>VLOOKUP(J487,PollList!A:F,2,FALSE)</f>
        <v>Coleoptera</v>
      </c>
      <c r="F487" t="str">
        <f>VLOOKUP(J487,PollList!A:F,3,FALSE)</f>
        <v>Polyphaga</v>
      </c>
      <c r="G487" t="str">
        <f>VLOOKUP(J487,PollList!A:F,4,FALSE)</f>
        <v>Chrysomeloidea</v>
      </c>
      <c r="H487" t="str">
        <f>VLOOKUP(J486,PollList!A:F,5,FALSE)</f>
        <v>Coccinellidae</v>
      </c>
      <c r="I487" t="str">
        <f>VLOOKUP(J487,PollList!A:F,6,FALSE)</f>
        <v>Diabrotica_undecimpunctata</v>
      </c>
      <c r="J487" t="s">
        <v>341</v>
      </c>
      <c r="K487">
        <v>1</v>
      </c>
      <c r="N487" t="str">
        <f>VLOOKUP(J487,[1]PollList!A:G,7,FALSE)</f>
        <v>herb</v>
      </c>
      <c r="P487" t="s">
        <v>105</v>
      </c>
      <c r="Q487" t="s">
        <v>113</v>
      </c>
    </row>
    <row r="488" spans="1:18">
      <c r="A488" t="s">
        <v>122</v>
      </c>
      <c r="B488" s="10">
        <v>45944</v>
      </c>
      <c r="C488" t="s">
        <v>107</v>
      </c>
      <c r="D488" t="s">
        <v>17</v>
      </c>
      <c r="E488" t="str">
        <f>VLOOKUP(J488,PollList!A:F,2,FALSE)</f>
        <v>Hymenoptera</v>
      </c>
      <c r="F488" t="str">
        <f>VLOOKUP(J488,PollList!A:F,3,FALSE)</f>
        <v>Apocrita</v>
      </c>
      <c r="G488" t="str">
        <f>VLOOKUP(J488,PollList!A:F,4,FALSE)</f>
        <v>Apoidea</v>
      </c>
      <c r="H488" t="str">
        <f>VLOOKUP(J487,PollList!A:F,5,FALSE)</f>
        <v>Chrysomelidea</v>
      </c>
      <c r="I488" t="str">
        <f>VLOOKUP(J488,PollList!A:F,6,FALSE)</f>
        <v>Bombus_sp</v>
      </c>
      <c r="J488" t="s">
        <v>277</v>
      </c>
      <c r="K488">
        <v>10</v>
      </c>
      <c r="L488" t="s">
        <v>430</v>
      </c>
      <c r="N488" t="str">
        <f>VLOOKUP(J488,[1]PollList!A:G,7,FALSE)</f>
        <v>poll</v>
      </c>
      <c r="P488" t="s">
        <v>105</v>
      </c>
      <c r="Q488" t="s">
        <v>113</v>
      </c>
      <c r="R488" t="s">
        <v>374</v>
      </c>
    </row>
    <row r="489" spans="1:18">
      <c r="A489" t="s">
        <v>122</v>
      </c>
      <c r="B489" s="10">
        <v>45944</v>
      </c>
      <c r="C489" t="s">
        <v>107</v>
      </c>
      <c r="D489" t="s">
        <v>17</v>
      </c>
      <c r="E489" t="str">
        <f>VLOOKUP(J489,PollList!A:F,2,FALSE)</f>
        <v>Hymenoptera</v>
      </c>
      <c r="F489" t="str">
        <f>VLOOKUP(J489,PollList!A:F,3,FALSE)</f>
        <v>NA</v>
      </c>
      <c r="G489" t="str">
        <f>VLOOKUP(J489,PollList!A:F,4,FALSE)</f>
        <v>NA</v>
      </c>
      <c r="H489" t="str">
        <f>VLOOKUP(J488,PollList!A:F,5,FALSE)</f>
        <v>Apidae</v>
      </c>
      <c r="I489" t="str">
        <f>VLOOKUP(J489,PollList!A:F,6,FALSE)</f>
        <v>Megachile_sp</v>
      </c>
      <c r="J489" t="s">
        <v>330</v>
      </c>
      <c r="K489">
        <v>1</v>
      </c>
      <c r="N489" t="str">
        <f>VLOOKUP(J489,[1]PollList!A:G,7,FALSE)</f>
        <v>poll</v>
      </c>
      <c r="P489" t="s">
        <v>105</v>
      </c>
      <c r="Q489" t="s">
        <v>113</v>
      </c>
    </row>
    <row r="490" spans="1:18">
      <c r="A490" t="s">
        <v>122</v>
      </c>
      <c r="B490" s="10">
        <v>45944</v>
      </c>
      <c r="C490" t="s">
        <v>107</v>
      </c>
      <c r="D490" t="s">
        <v>17</v>
      </c>
      <c r="E490" t="str">
        <f>VLOOKUP(J490,PollList!A:F,2,FALSE)</f>
        <v>Hymenoptera</v>
      </c>
      <c r="F490" t="str">
        <f>VLOOKUP(J490,PollList!A:F,3,FALSE)</f>
        <v>Aculeata</v>
      </c>
      <c r="G490" t="str">
        <f>VLOOKUP(J490,PollList!A:F,4,FALSE)</f>
        <v xml:space="preserve"> Vespoidea</v>
      </c>
      <c r="H490" t="str">
        <f>VLOOKUP(J489,PollList!A:F,5,FALSE)</f>
        <v>Megachilidae</v>
      </c>
      <c r="I490" t="str">
        <f>VLOOKUP(J490,PollList!A:F,6,FALSE)</f>
        <v>NA</v>
      </c>
      <c r="J490" t="s">
        <v>310</v>
      </c>
      <c r="K490">
        <v>2</v>
      </c>
      <c r="L490" t="s">
        <v>430</v>
      </c>
      <c r="N490" t="str">
        <f>VLOOKUP(J490,[1]PollList!A:G,7,FALSE)</f>
        <v>pred</v>
      </c>
      <c r="P490" t="s">
        <v>105</v>
      </c>
      <c r="Q490" t="s">
        <v>113</v>
      </c>
    </row>
    <row r="491" spans="1:18">
      <c r="A491" t="s">
        <v>122</v>
      </c>
      <c r="B491" s="10">
        <v>45944</v>
      </c>
      <c r="C491" t="s">
        <v>107</v>
      </c>
      <c r="D491" t="s">
        <v>17</v>
      </c>
      <c r="E491" t="str">
        <f>VLOOKUP(J491,PollList!A:F,2,FALSE)</f>
        <v>Hemiptera</v>
      </c>
      <c r="F491" t="str">
        <f>VLOOKUP(J491,PollList!A:F,3,FALSE)</f>
        <v>Heteroptera</v>
      </c>
      <c r="G491" t="str">
        <f>VLOOKUP(J491,PollList!A:F,4,FALSE)</f>
        <v>Lygaeoidea</v>
      </c>
      <c r="H491" t="str">
        <f>VLOOKUP(J490,PollList!A:F,5,FALSE)</f>
        <v xml:space="preserve"> Vespidae</v>
      </c>
      <c r="I491" t="str">
        <f>VLOOKUP(J491,PollList!A:F,6,FALSE)</f>
        <v>Lygaeus_turcicus</v>
      </c>
      <c r="J491" t="s">
        <v>276</v>
      </c>
      <c r="K491">
        <v>12</v>
      </c>
      <c r="N491" t="str">
        <f>VLOOKUP(J491,[1]PollList!A:G,7,FALSE)</f>
        <v>herb?</v>
      </c>
      <c r="P491" t="s">
        <v>105</v>
      </c>
      <c r="Q491" t="s">
        <v>113</v>
      </c>
    </row>
    <row r="492" spans="1:18">
      <c r="A492" t="s">
        <v>122</v>
      </c>
      <c r="B492" s="10">
        <v>45944</v>
      </c>
      <c r="C492" t="s">
        <v>107</v>
      </c>
      <c r="D492" t="s">
        <v>17</v>
      </c>
      <c r="E492" t="str">
        <f>VLOOKUP(J492,PollList!A:F,2,FALSE)</f>
        <v>Diptera</v>
      </c>
      <c r="F492" t="str">
        <f>VLOOKUP(J492,PollList!A:F,3,FALSE)</f>
        <v>Brachycera</v>
      </c>
      <c r="G492" t="str">
        <f>VLOOKUP(J492,PollList!A:F,4,FALSE)</f>
        <v>Syrphoidea</v>
      </c>
      <c r="H492" t="str">
        <f>VLOOKUP(J491,PollList!A:F,5,FALSE)</f>
        <v>Lygaeidae</v>
      </c>
      <c r="I492" t="str">
        <f>VLOOKUP(J492,PollList!A:F,6,FALSE)</f>
        <v>Eristalis_sp</v>
      </c>
      <c r="J492" t="s">
        <v>304</v>
      </c>
      <c r="K492">
        <v>9</v>
      </c>
      <c r="N492" t="str">
        <f>VLOOKUP(J492,[1]PollList!A:G,7,FALSE)</f>
        <v>poll</v>
      </c>
      <c r="P492" t="s">
        <v>105</v>
      </c>
      <c r="Q492" t="s">
        <v>113</v>
      </c>
    </row>
    <row r="493" spans="1:18">
      <c r="A493" t="s">
        <v>122</v>
      </c>
      <c r="B493" s="10">
        <v>45944</v>
      </c>
      <c r="C493" t="s">
        <v>107</v>
      </c>
      <c r="D493" t="s">
        <v>17</v>
      </c>
      <c r="E493" t="str">
        <f>VLOOKUP(J493,PollList!A:F,2,FALSE)</f>
        <v>Diptera</v>
      </c>
      <c r="F493" t="str">
        <f>VLOOKUP(J493,PollList!A:F,3,FALSE)</f>
        <v> Brachycera</v>
      </c>
      <c r="G493" t="str">
        <f>VLOOKUP(J493,PollList!A:F,4,FALSE)</f>
        <v> Muscinae</v>
      </c>
      <c r="H493" t="str">
        <f>VLOOKUP(J492,PollList!A:F,5,FALSE)</f>
        <v>Syrphidae</v>
      </c>
      <c r="I493" t="str">
        <f>VLOOKUP(J493,PollList!A:F,6,FALSE)</f>
        <v>Musca domestica</v>
      </c>
      <c r="J493" t="s">
        <v>275</v>
      </c>
      <c r="K493">
        <v>6</v>
      </c>
      <c r="N493" t="str">
        <f>VLOOKUP(J493,[1]PollList!A:G,7,FALSE)</f>
        <v>poll</v>
      </c>
      <c r="P493" t="s">
        <v>105</v>
      </c>
      <c r="Q493" t="s">
        <v>113</v>
      </c>
    </row>
    <row r="494" spans="1:18">
      <c r="A494" t="s">
        <v>122</v>
      </c>
      <c r="B494" s="10">
        <v>45944</v>
      </c>
      <c r="C494" t="s">
        <v>107</v>
      </c>
      <c r="D494" t="s">
        <v>17</v>
      </c>
      <c r="E494" t="str">
        <f>VLOOKUP(J494,PollList!A:F,2,FALSE)</f>
        <v>Diptera</v>
      </c>
      <c r="F494" t="str">
        <f>VLOOKUP(J494,PollList!A:F,3,FALSE)</f>
        <v>Brachycera</v>
      </c>
      <c r="G494" t="str">
        <f>VLOOKUP(J494,PollList!A:F,4,FALSE)</f>
        <v>Syrphoidea</v>
      </c>
      <c r="H494" t="str">
        <f>VLOOKUP(J493,PollList!A:F,5,FALSE)</f>
        <v>Muscidae</v>
      </c>
      <c r="I494" t="str">
        <f>VLOOKUP(J494,PollList!A:F,6,FALSE)</f>
        <v>Syritta_pipiens</v>
      </c>
      <c r="J494" t="s">
        <v>288</v>
      </c>
      <c r="K494">
        <v>4</v>
      </c>
      <c r="N494" t="str">
        <f>VLOOKUP(J494,[1]PollList!A:G,7,FALSE)</f>
        <v>poll</v>
      </c>
      <c r="P494" t="s">
        <v>105</v>
      </c>
      <c r="Q494" t="s">
        <v>113</v>
      </c>
    </row>
    <row r="495" spans="1:18">
      <c r="A495" t="s">
        <v>122</v>
      </c>
      <c r="B495" s="10">
        <v>45944</v>
      </c>
      <c r="C495" t="s">
        <v>107</v>
      </c>
      <c r="D495" t="s">
        <v>17</v>
      </c>
      <c r="E495" t="str">
        <f>VLOOKUP(J495,PollList!A:F,2,FALSE)</f>
        <v>Mantodea</v>
      </c>
      <c r="F495" t="str">
        <f>VLOOKUP(J495,PollList!A:F,3,FALSE)</f>
        <v>NA</v>
      </c>
      <c r="G495" t="str">
        <f>VLOOKUP(J495,PollList!A:F,4,FALSE)</f>
        <v>NA</v>
      </c>
      <c r="H495" t="str">
        <f>VLOOKUP(J494,PollList!A:F,5,FALSE)</f>
        <v>Syrphidae</v>
      </c>
      <c r="I495" t="str">
        <f>VLOOKUP(J495,PollList!A:F,6,FALSE)</f>
        <v>NA</v>
      </c>
      <c r="J495" t="s">
        <v>282</v>
      </c>
      <c r="K495">
        <v>1</v>
      </c>
      <c r="N495" t="str">
        <f>VLOOKUP(J495,[1]PollList!A:G,7,FALSE)</f>
        <v>pred</v>
      </c>
      <c r="P495" t="s">
        <v>105</v>
      </c>
      <c r="Q495" t="s">
        <v>113</v>
      </c>
      <c r="R495" t="s">
        <v>431</v>
      </c>
    </row>
    <row r="496" spans="1:18">
      <c r="A496" t="s">
        <v>122</v>
      </c>
      <c r="B496" s="10">
        <v>45944</v>
      </c>
      <c r="C496" t="s">
        <v>107</v>
      </c>
      <c r="D496" t="s">
        <v>17</v>
      </c>
      <c r="E496" t="str">
        <f>VLOOKUP(J496,PollList!A:F,2,FALSE)</f>
        <v>Neuroptera</v>
      </c>
      <c r="F496" t="str">
        <f>VLOOKUP(J496,PollList!A:F,3,FALSE)</f>
        <v>Hemerobiiformia</v>
      </c>
      <c r="G496" t="str">
        <f>VLOOKUP(J496,PollList!A:F,4,FALSE)</f>
        <v>Chrysopoidea</v>
      </c>
      <c r="H496" t="str">
        <f>VLOOKUP(J495,PollList!A:F,5,FALSE)</f>
        <v>Mantidae</v>
      </c>
      <c r="I496" t="str">
        <f>VLOOKUP(J496,PollList!A:F,6,FALSE)</f>
        <v>NA</v>
      </c>
      <c r="J496" t="s">
        <v>283</v>
      </c>
      <c r="K496">
        <v>1</v>
      </c>
      <c r="N496" t="str">
        <f>VLOOKUP(J496,[1]PollList!A:G,7,FALSE)</f>
        <v>nppr/poll</v>
      </c>
      <c r="P496" t="s">
        <v>105</v>
      </c>
      <c r="Q496" t="s">
        <v>113</v>
      </c>
    </row>
    <row r="497" spans="1:18">
      <c r="A497" t="s">
        <v>122</v>
      </c>
      <c r="B497" s="10">
        <v>45944</v>
      </c>
      <c r="C497" t="s">
        <v>107</v>
      </c>
      <c r="D497" t="s">
        <v>17</v>
      </c>
      <c r="E497" t="str">
        <f>VLOOKUP(J497,PollList!A:F,2,FALSE)</f>
        <v>Orthoptera</v>
      </c>
      <c r="F497" t="str">
        <f>VLOOKUP(J497,PollList!A:F,3,FALSE)</f>
        <v>Caelifera</v>
      </c>
      <c r="G497" t="str">
        <f>VLOOKUP(J497,PollList!A:F,4,FALSE)</f>
        <v>NA</v>
      </c>
      <c r="H497" t="str">
        <f>VLOOKUP(J496,PollList!A:F,5,FALSE)</f>
        <v>Chrysopidae</v>
      </c>
      <c r="I497" t="str">
        <f>VLOOKUP(J497,PollList!A:F,6,FALSE)</f>
        <v>NA</v>
      </c>
      <c r="J497" t="s">
        <v>391</v>
      </c>
      <c r="K497">
        <v>1</v>
      </c>
      <c r="N497" t="str">
        <f>VLOOKUP(J497,[1]PollList!A:G,7,FALSE)</f>
        <v>herb</v>
      </c>
      <c r="P497" t="s">
        <v>105</v>
      </c>
      <c r="Q497" t="s">
        <v>113</v>
      </c>
    </row>
    <row r="498" spans="1:18" ht="43.5">
      <c r="A498" t="s">
        <v>122</v>
      </c>
      <c r="B498" s="10">
        <v>45944</v>
      </c>
      <c r="C498" t="s">
        <v>102</v>
      </c>
      <c r="D498" t="s">
        <v>20</v>
      </c>
      <c r="E498" t="str">
        <f>VLOOKUP(J498,PollList!A:F,2,FALSE)</f>
        <v>Hymenoptera</v>
      </c>
      <c r="F498" t="str">
        <f>VLOOKUP(J498,PollList!A:F,3,FALSE)</f>
        <v>Apocrita</v>
      </c>
      <c r="G498" t="str">
        <f>VLOOKUP(J498,PollList!A:F,4,FALSE)</f>
        <v>Apoidea</v>
      </c>
      <c r="H498" t="str">
        <f>VLOOKUP(J497,PollList!A:F,5,FALSE)</f>
        <v>NA</v>
      </c>
      <c r="I498" t="str">
        <f>VLOOKUP(J498,PollList!A:F,6,FALSE)</f>
        <v>Bombus_sp</v>
      </c>
      <c r="J498" t="s">
        <v>277</v>
      </c>
      <c r="K498">
        <v>1</v>
      </c>
      <c r="L498" s="11"/>
      <c r="N498" t="str">
        <f>VLOOKUP(J498,[1]PollList!A:G,7,FALSE)</f>
        <v>poll</v>
      </c>
      <c r="P498" t="s">
        <v>105</v>
      </c>
      <c r="Q498" t="s">
        <v>113</v>
      </c>
      <c r="R498" s="14" t="s">
        <v>432</v>
      </c>
    </row>
    <row r="499" spans="1:18">
      <c r="A499" t="s">
        <v>122</v>
      </c>
      <c r="B499" s="10">
        <v>45944</v>
      </c>
      <c r="C499" t="s">
        <v>102</v>
      </c>
      <c r="D499" t="s">
        <v>20</v>
      </c>
      <c r="E499" t="str">
        <f>VLOOKUP(J499,PollList!A:F,2,FALSE)</f>
        <v>Diptera</v>
      </c>
      <c r="F499" t="str">
        <f>VLOOKUP(J499,PollList!A:F,3,FALSE)</f>
        <v> Brachycera</v>
      </c>
      <c r="G499" t="str">
        <f>VLOOKUP(J499,PollList!A:F,4,FALSE)</f>
        <v> Muscinae</v>
      </c>
      <c r="H499" t="str">
        <f>VLOOKUP(J498,PollList!A:F,5,FALSE)</f>
        <v>Apidae</v>
      </c>
      <c r="I499" t="str">
        <f>VLOOKUP(J499,PollList!A:F,6,FALSE)</f>
        <v>Musca domestica</v>
      </c>
      <c r="J499" t="s">
        <v>275</v>
      </c>
      <c r="K499">
        <v>2</v>
      </c>
      <c r="N499" t="str">
        <f>VLOOKUP(J499,[1]PollList!A:G,7,FALSE)</f>
        <v>poll</v>
      </c>
      <c r="P499" t="s">
        <v>105</v>
      </c>
      <c r="Q499" t="s">
        <v>113</v>
      </c>
    </row>
    <row r="500" spans="1:18">
      <c r="A500" t="s">
        <v>122</v>
      </c>
      <c r="B500" s="10">
        <v>45944</v>
      </c>
      <c r="C500" t="s">
        <v>102</v>
      </c>
      <c r="D500" t="s">
        <v>20</v>
      </c>
      <c r="E500" t="str">
        <f>VLOOKUP(J500,PollList!A:F,2,FALSE)</f>
        <v>Hemiptera</v>
      </c>
      <c r="F500" t="str">
        <f>VLOOKUP(J500,PollList!A:F,3,FALSE)</f>
        <v>Heteroptera</v>
      </c>
      <c r="G500" t="str">
        <f>VLOOKUP(J500,PollList!A:F,4,FALSE)</f>
        <v>Lygaeoidea</v>
      </c>
      <c r="H500" t="str">
        <f>VLOOKUP(J499,PollList!A:F,5,FALSE)</f>
        <v>Muscidae</v>
      </c>
      <c r="I500" t="str">
        <f>VLOOKUP(J500,PollList!A:F,6,FALSE)</f>
        <v>Lygaeus_turcicus</v>
      </c>
      <c r="J500" t="s">
        <v>276</v>
      </c>
      <c r="K500">
        <v>7</v>
      </c>
      <c r="N500" t="str">
        <f>VLOOKUP(J500,[1]PollList!A:G,7,FALSE)</f>
        <v>herb?</v>
      </c>
      <c r="P500" t="s">
        <v>105</v>
      </c>
      <c r="Q500" t="s">
        <v>113</v>
      </c>
    </row>
    <row r="501" spans="1:18">
      <c r="A501" t="s">
        <v>122</v>
      </c>
      <c r="B501" s="10">
        <v>45944</v>
      </c>
      <c r="C501" t="s">
        <v>107</v>
      </c>
      <c r="D501" t="s">
        <v>20</v>
      </c>
      <c r="E501" t="str">
        <f>VLOOKUP(J501,PollList!A:F,2,FALSE)</f>
        <v>Hymenoptera</v>
      </c>
      <c r="F501" t="str">
        <f>VLOOKUP(J501,PollList!A:F,3,FALSE)</f>
        <v>Apocrita</v>
      </c>
      <c r="G501" t="str">
        <f>VLOOKUP(J501,PollList!A:F,4,FALSE)</f>
        <v>Apoidea</v>
      </c>
      <c r="H501" t="str">
        <f>VLOOKUP(J500,PollList!A:F,5,FALSE)</f>
        <v>Lygaeidae</v>
      </c>
      <c r="I501" t="str">
        <f>VLOOKUP(J501,PollList!A:F,6,FALSE)</f>
        <v>Bombus_sp</v>
      </c>
      <c r="J501" t="s">
        <v>277</v>
      </c>
      <c r="K501">
        <v>3</v>
      </c>
      <c r="L501" s="11" t="s">
        <v>433</v>
      </c>
      <c r="N501" t="str">
        <f>VLOOKUP(J501,[1]PollList!A:G,7,FALSE)</f>
        <v>poll</v>
      </c>
      <c r="P501" t="s">
        <v>105</v>
      </c>
      <c r="Q501" t="s">
        <v>113</v>
      </c>
      <c r="R501" t="s">
        <v>434</v>
      </c>
    </row>
    <row r="502" spans="1:18">
      <c r="A502" t="s">
        <v>122</v>
      </c>
      <c r="B502" s="10">
        <v>45944</v>
      </c>
      <c r="C502" t="s">
        <v>107</v>
      </c>
      <c r="D502" t="s">
        <v>20</v>
      </c>
      <c r="E502" t="str">
        <f>VLOOKUP(J502,PollList!A:F,2,FALSE)</f>
        <v>Hemiptera</v>
      </c>
      <c r="F502" t="str">
        <f>VLOOKUP(J502,PollList!A:F,3,FALSE)</f>
        <v>Heteroptera</v>
      </c>
      <c r="G502" t="str">
        <f>VLOOKUP(J502,PollList!A:F,4,FALSE)</f>
        <v>Lygaeoidea</v>
      </c>
      <c r="H502" t="str">
        <f>VLOOKUP(J501,PollList!A:F,5,FALSE)</f>
        <v>Apidae</v>
      </c>
      <c r="I502" t="str">
        <f>VLOOKUP(J502,PollList!A:F,6,FALSE)</f>
        <v>Lygaeus_turcicus</v>
      </c>
      <c r="J502" t="s">
        <v>276</v>
      </c>
      <c r="K502">
        <v>18</v>
      </c>
      <c r="N502" t="str">
        <f>VLOOKUP(J502,[1]PollList!A:G,7,FALSE)</f>
        <v>herb?</v>
      </c>
      <c r="P502" t="s">
        <v>105</v>
      </c>
      <c r="Q502" t="s">
        <v>113</v>
      </c>
    </row>
    <row r="503" spans="1:18">
      <c r="A503" t="s">
        <v>122</v>
      </c>
      <c r="B503" s="10">
        <v>45944</v>
      </c>
      <c r="C503" t="s">
        <v>107</v>
      </c>
      <c r="D503" t="s">
        <v>20</v>
      </c>
      <c r="E503" t="str">
        <f>VLOOKUP(J503,PollList!A:F,2,FALSE)</f>
        <v>Diptera</v>
      </c>
      <c r="F503" t="str">
        <f>VLOOKUP(J503,PollList!A:F,3,FALSE)</f>
        <v>Brachycera</v>
      </c>
      <c r="G503" t="str">
        <f>VLOOKUP(J503,PollList!A:F,4,FALSE)</f>
        <v>Syrphoidea</v>
      </c>
      <c r="H503" t="str">
        <f>VLOOKUP(J502,PollList!A:F,5,FALSE)</f>
        <v>Lygaeidae</v>
      </c>
      <c r="I503" t="str">
        <f>VLOOKUP(J503,PollList!A:F,6,FALSE)</f>
        <v>Syritta_pipiens</v>
      </c>
      <c r="J503" t="s">
        <v>288</v>
      </c>
      <c r="K503">
        <v>1</v>
      </c>
      <c r="N503" t="str">
        <f>VLOOKUP(J503,[1]PollList!A:G,7,FALSE)</f>
        <v>poll</v>
      </c>
      <c r="P503" t="s">
        <v>105</v>
      </c>
      <c r="Q503" t="s">
        <v>113</v>
      </c>
    </row>
    <row r="504" spans="1:18">
      <c r="A504" t="s">
        <v>122</v>
      </c>
      <c r="B504" s="10">
        <v>45944</v>
      </c>
      <c r="C504" t="s">
        <v>107</v>
      </c>
      <c r="D504" t="s">
        <v>20</v>
      </c>
      <c r="E504" t="str">
        <f>VLOOKUP(J504,PollList!A:F,2,FALSE)</f>
        <v>Diptera</v>
      </c>
      <c r="F504" t="str">
        <f>VLOOKUP(J504,PollList!A:F,3,FALSE)</f>
        <v>Brachycera</v>
      </c>
      <c r="G504" t="str">
        <f>VLOOKUP(J504,PollList!A:F,4,FALSE)</f>
        <v>Syrphoidea</v>
      </c>
      <c r="H504" t="str">
        <f>VLOOKUP(J503,PollList!A:F,5,FALSE)</f>
        <v>Syrphidae</v>
      </c>
      <c r="I504" t="str">
        <f>VLOOKUP(J504,PollList!A:F,6,FALSE)</f>
        <v>Eristalis_sp</v>
      </c>
      <c r="J504" t="s">
        <v>304</v>
      </c>
      <c r="K504">
        <v>1</v>
      </c>
      <c r="N504" t="str">
        <f>VLOOKUP(J504,[1]PollList!A:G,7,FALSE)</f>
        <v>poll</v>
      </c>
      <c r="P504" t="s">
        <v>105</v>
      </c>
      <c r="Q504" t="s">
        <v>113</v>
      </c>
    </row>
    <row r="505" spans="1:18">
      <c r="A505" t="s">
        <v>122</v>
      </c>
      <c r="B505" s="10">
        <v>45944</v>
      </c>
      <c r="C505" t="s">
        <v>107</v>
      </c>
      <c r="D505" t="s">
        <v>20</v>
      </c>
      <c r="E505" t="str">
        <f>VLOOKUP(J505,PollList!A:F,2,FALSE)</f>
        <v>Diptera</v>
      </c>
      <c r="F505" t="str">
        <f>VLOOKUP(J505,PollList!A:F,3,FALSE)</f>
        <v> Brachycera</v>
      </c>
      <c r="G505" t="str">
        <f>VLOOKUP(J505,PollList!A:F,4,FALSE)</f>
        <v> Muscinae</v>
      </c>
      <c r="H505" t="str">
        <f>VLOOKUP(J504,PollList!A:F,5,FALSE)</f>
        <v>Syrphidae</v>
      </c>
      <c r="I505" t="str">
        <f>VLOOKUP(J505,PollList!A:F,6,FALSE)</f>
        <v>Musca domestica</v>
      </c>
      <c r="J505" t="s">
        <v>275</v>
      </c>
      <c r="K505">
        <v>1</v>
      </c>
      <c r="N505" t="str">
        <f>VLOOKUP(J505,[1]PollList!A:G,7,FALSE)</f>
        <v>poll</v>
      </c>
      <c r="P505" t="s">
        <v>105</v>
      </c>
      <c r="Q505" t="s">
        <v>113</v>
      </c>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7D2F59C-4EBB-4E68-98F9-FF662071D566}">
          <x14:formula1>
            <xm:f>VegList!$A:$A</xm:f>
          </x14:formula1>
          <xm:sqref>L52:L54 L431 L207 L126 L102 L76:L78 L65:L67</xm:sqref>
        </x14:dataValidation>
        <x14:dataValidation type="list" allowBlank="1" showInputMessage="1" showErrorMessage="1" xr:uid="{18870E77-3D9B-4D79-AB2E-45BDEC6D49E4}">
          <x14:formula1>
            <xm:f>PollList!$A:$A</xm:f>
          </x14:formula1>
          <xm:sqref>J1:J1048576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8DA66-CE94-482C-867C-3B237CE6D8AB}">
  <dimension ref="A1:C251"/>
  <sheetViews>
    <sheetView workbookViewId="0">
      <selection activeCell="B227" sqref="B227"/>
    </sheetView>
  </sheetViews>
  <sheetFormatPr defaultRowHeight="15"/>
  <cols>
    <col min="1" max="1" width="29" style="5" customWidth="1"/>
    <col min="2" max="2" width="28.42578125" customWidth="1"/>
    <col min="3" max="3" width="36.5703125" bestFit="1" customWidth="1"/>
    <col min="4" max="4" width="27.7109375" bestFit="1" customWidth="1"/>
    <col min="5" max="5" width="23.7109375" bestFit="1" customWidth="1"/>
  </cols>
  <sheetData>
    <row r="1" spans="1:3">
      <c r="A1" s="43" t="s">
        <v>65</v>
      </c>
      <c r="B1" s="1" t="s">
        <v>67</v>
      </c>
      <c r="C1" s="18" t="s">
        <v>130</v>
      </c>
    </row>
    <row r="2" spans="1:3">
      <c r="A2" t="s">
        <v>435</v>
      </c>
      <c r="B2" t="s">
        <v>436</v>
      </c>
    </row>
    <row r="3" spans="1:3">
      <c r="A3" t="s">
        <v>393</v>
      </c>
      <c r="B3" t="s">
        <v>437</v>
      </c>
    </row>
    <row r="4" spans="1:3">
      <c r="A4" t="s">
        <v>152</v>
      </c>
      <c r="B4" t="s">
        <v>438</v>
      </c>
    </row>
    <row r="5" spans="1:3">
      <c r="A5" t="s">
        <v>439</v>
      </c>
      <c r="B5" t="s">
        <v>440</v>
      </c>
    </row>
    <row r="6" spans="1:3">
      <c r="A6" t="s">
        <v>441</v>
      </c>
      <c r="B6" t="s">
        <v>442</v>
      </c>
    </row>
    <row r="7" spans="1:3">
      <c r="A7" t="s">
        <v>443</v>
      </c>
      <c r="B7" t="s">
        <v>444</v>
      </c>
    </row>
    <row r="8" spans="1:3">
      <c r="A8" t="s">
        <v>445</v>
      </c>
      <c r="B8" t="s">
        <v>446</v>
      </c>
    </row>
    <row r="9" spans="1:3">
      <c r="A9" t="s">
        <v>183</v>
      </c>
      <c r="B9" t="s">
        <v>447</v>
      </c>
    </row>
    <row r="10" spans="1:3">
      <c r="A10" t="s">
        <v>448</v>
      </c>
      <c r="B10" t="s">
        <v>449</v>
      </c>
    </row>
    <row r="11" spans="1:3">
      <c r="A11" t="s">
        <v>450</v>
      </c>
      <c r="B11" t="s">
        <v>451</v>
      </c>
    </row>
    <row r="12" spans="1:3">
      <c r="A12" t="s">
        <v>175</v>
      </c>
      <c r="B12" t="s">
        <v>452</v>
      </c>
    </row>
    <row r="13" spans="1:3">
      <c r="A13" t="s">
        <v>453</v>
      </c>
      <c r="B13" t="s">
        <v>454</v>
      </c>
    </row>
    <row r="14" spans="1:3">
      <c r="A14" t="s">
        <v>168</v>
      </c>
      <c r="B14" t="s">
        <v>455</v>
      </c>
    </row>
    <row r="15" spans="1:3">
      <c r="A15" t="s">
        <v>174</v>
      </c>
      <c r="B15" t="s">
        <v>456</v>
      </c>
    </row>
    <row r="16" spans="1:3">
      <c r="A16" t="s">
        <v>457</v>
      </c>
      <c r="B16" t="s">
        <v>458</v>
      </c>
    </row>
    <row r="17" spans="1:2">
      <c r="A17" t="s">
        <v>459</v>
      </c>
      <c r="B17" t="s">
        <v>460</v>
      </c>
    </row>
    <row r="18" spans="1:2">
      <c r="A18" t="s">
        <v>192</v>
      </c>
      <c r="B18" t="s">
        <v>461</v>
      </c>
    </row>
    <row r="19" spans="1:2">
      <c r="A19" t="s">
        <v>191</v>
      </c>
      <c r="B19" t="s">
        <v>462</v>
      </c>
    </row>
    <row r="20" spans="1:2">
      <c r="A20" t="s">
        <v>463</v>
      </c>
      <c r="B20" t="s">
        <v>464</v>
      </c>
    </row>
    <row r="21" spans="1:2">
      <c r="A21" t="s">
        <v>137</v>
      </c>
      <c r="B21" t="s">
        <v>465</v>
      </c>
    </row>
    <row r="22" spans="1:2">
      <c r="A22" t="s">
        <v>158</v>
      </c>
      <c r="B22" t="s">
        <v>466</v>
      </c>
    </row>
    <row r="23" spans="1:2">
      <c r="A23" t="s">
        <v>467</v>
      </c>
      <c r="B23" t="s">
        <v>468</v>
      </c>
    </row>
    <row r="24" spans="1:2">
      <c r="A24" t="s">
        <v>247</v>
      </c>
      <c r="B24" t="s">
        <v>469</v>
      </c>
    </row>
    <row r="25" spans="1:2">
      <c r="A25" t="s">
        <v>470</v>
      </c>
      <c r="B25" t="s">
        <v>471</v>
      </c>
    </row>
    <row r="26" spans="1:2">
      <c r="A26" t="s">
        <v>472</v>
      </c>
      <c r="B26" t="s">
        <v>473</v>
      </c>
    </row>
    <row r="27" spans="1:2">
      <c r="A27" t="s">
        <v>169</v>
      </c>
      <c r="B27" t="s">
        <v>474</v>
      </c>
    </row>
    <row r="28" spans="1:2">
      <c r="A28" t="s">
        <v>166</v>
      </c>
      <c r="B28" t="s">
        <v>475</v>
      </c>
    </row>
    <row r="29" spans="1:2">
      <c r="A29" t="s">
        <v>476</v>
      </c>
      <c r="B29" t="s">
        <v>477</v>
      </c>
    </row>
    <row r="30" spans="1:2">
      <c r="A30" t="s">
        <v>478</v>
      </c>
      <c r="B30" t="s">
        <v>479</v>
      </c>
    </row>
    <row r="31" spans="1:2">
      <c r="A31" t="s">
        <v>480</v>
      </c>
      <c r="B31" t="s">
        <v>481</v>
      </c>
    </row>
    <row r="32" spans="1:2">
      <c r="A32" t="s">
        <v>482</v>
      </c>
      <c r="B32" t="s">
        <v>483</v>
      </c>
    </row>
    <row r="33" spans="1:2">
      <c r="A33" t="s">
        <v>484</v>
      </c>
      <c r="B33" t="s">
        <v>485</v>
      </c>
    </row>
    <row r="34" spans="1:2">
      <c r="A34" t="s">
        <v>138</v>
      </c>
      <c r="B34" t="s">
        <v>486</v>
      </c>
    </row>
    <row r="35" spans="1:2">
      <c r="A35" t="s">
        <v>214</v>
      </c>
      <c r="B35" t="s">
        <v>487</v>
      </c>
    </row>
    <row r="36" spans="1:2">
      <c r="A36" t="s">
        <v>176</v>
      </c>
      <c r="B36" t="s">
        <v>488</v>
      </c>
    </row>
    <row r="37" spans="1:2">
      <c r="A37" t="s">
        <v>489</v>
      </c>
      <c r="B37" t="s">
        <v>490</v>
      </c>
    </row>
    <row r="38" spans="1:2">
      <c r="A38" t="s">
        <v>491</v>
      </c>
      <c r="B38" t="s">
        <v>492</v>
      </c>
    </row>
    <row r="39" spans="1:2">
      <c r="A39" t="s">
        <v>493</v>
      </c>
      <c r="B39" t="s">
        <v>494</v>
      </c>
    </row>
    <row r="40" spans="1:2">
      <c r="A40" t="s">
        <v>224</v>
      </c>
      <c r="B40" t="s">
        <v>495</v>
      </c>
    </row>
    <row r="41" spans="1:2">
      <c r="A41" t="s">
        <v>496</v>
      </c>
      <c r="B41" t="s">
        <v>497</v>
      </c>
    </row>
    <row r="42" spans="1:2">
      <c r="A42" t="s">
        <v>230</v>
      </c>
      <c r="B42" t="s">
        <v>498</v>
      </c>
    </row>
    <row r="43" spans="1:2">
      <c r="A43" t="s">
        <v>141</v>
      </c>
      <c r="B43" t="s">
        <v>499</v>
      </c>
    </row>
    <row r="44" spans="1:2">
      <c r="A44" t="s">
        <v>500</v>
      </c>
      <c r="B44" t="s">
        <v>501</v>
      </c>
    </row>
    <row r="45" spans="1:2">
      <c r="A45" t="s">
        <v>184</v>
      </c>
      <c r="B45" t="s">
        <v>502</v>
      </c>
    </row>
    <row r="46" spans="1:2">
      <c r="A46" t="s">
        <v>503</v>
      </c>
      <c r="B46" t="s">
        <v>504</v>
      </c>
    </row>
    <row r="47" spans="1:2">
      <c r="A47" t="s">
        <v>505</v>
      </c>
      <c r="B47" t="s">
        <v>506</v>
      </c>
    </row>
    <row r="48" spans="1:2">
      <c r="A48" t="s">
        <v>160</v>
      </c>
      <c r="B48" t="s">
        <v>507</v>
      </c>
    </row>
    <row r="49" spans="1:2">
      <c r="A49" t="s">
        <v>134</v>
      </c>
      <c r="B49" t="s">
        <v>508</v>
      </c>
    </row>
    <row r="50" spans="1:2">
      <c r="A50" t="s">
        <v>235</v>
      </c>
      <c r="B50" t="s">
        <v>509</v>
      </c>
    </row>
    <row r="51" spans="1:2">
      <c r="A51" t="s">
        <v>510</v>
      </c>
      <c r="B51" t="s">
        <v>511</v>
      </c>
    </row>
    <row r="52" spans="1:2">
      <c r="A52" t="s">
        <v>170</v>
      </c>
      <c r="B52" t="s">
        <v>512</v>
      </c>
    </row>
    <row r="53" spans="1:2">
      <c r="A53" t="s">
        <v>513</v>
      </c>
      <c r="B53" t="s">
        <v>514</v>
      </c>
    </row>
    <row r="54" spans="1:2">
      <c r="A54" t="s">
        <v>515</v>
      </c>
      <c r="B54" t="s">
        <v>516</v>
      </c>
    </row>
    <row r="55" spans="1:2">
      <c r="A55" t="s">
        <v>364</v>
      </c>
      <c r="B55" t="s">
        <v>364</v>
      </c>
    </row>
    <row r="56" spans="1:2">
      <c r="A56" t="s">
        <v>517</v>
      </c>
      <c r="B56" t="s">
        <v>518</v>
      </c>
    </row>
    <row r="57" spans="1:2">
      <c r="A57" t="s">
        <v>519</v>
      </c>
      <c r="B57" t="s">
        <v>520</v>
      </c>
    </row>
    <row r="58" spans="1:2">
      <c r="A58" t="s">
        <v>521</v>
      </c>
      <c r="B58" t="s">
        <v>522</v>
      </c>
    </row>
    <row r="59" spans="1:2">
      <c r="A59" t="s">
        <v>523</v>
      </c>
      <c r="B59" t="s">
        <v>524</v>
      </c>
    </row>
    <row r="60" spans="1:2">
      <c r="A60" t="s">
        <v>525</v>
      </c>
      <c r="B60" t="s">
        <v>526</v>
      </c>
    </row>
    <row r="61" spans="1:2">
      <c r="A61" t="s">
        <v>527</v>
      </c>
      <c r="B61" t="s">
        <v>528</v>
      </c>
    </row>
    <row r="62" spans="1:2">
      <c r="A62" t="s">
        <v>529</v>
      </c>
      <c r="B62" t="s">
        <v>530</v>
      </c>
    </row>
    <row r="63" spans="1:2">
      <c r="A63" t="s">
        <v>531</v>
      </c>
      <c r="B63" t="s">
        <v>532</v>
      </c>
    </row>
    <row r="64" spans="1:2">
      <c r="A64" t="s">
        <v>193</v>
      </c>
      <c r="B64" t="s">
        <v>533</v>
      </c>
    </row>
    <row r="65" spans="1:2">
      <c r="A65" t="s">
        <v>140</v>
      </c>
      <c r="B65" t="s">
        <v>534</v>
      </c>
    </row>
    <row r="66" spans="1:2">
      <c r="A66" t="s">
        <v>535</v>
      </c>
      <c r="B66" t="s">
        <v>536</v>
      </c>
    </row>
    <row r="67" spans="1:2">
      <c r="A67" t="s">
        <v>537</v>
      </c>
      <c r="B67" t="s">
        <v>538</v>
      </c>
    </row>
    <row r="68" spans="1:2">
      <c r="A68" t="s">
        <v>164</v>
      </c>
      <c r="B68" t="s">
        <v>539</v>
      </c>
    </row>
    <row r="69" spans="1:2">
      <c r="A69" t="s">
        <v>540</v>
      </c>
      <c r="B69" t="s">
        <v>541</v>
      </c>
    </row>
    <row r="70" spans="1:2">
      <c r="A70" t="s">
        <v>542</v>
      </c>
      <c r="B70" t="s">
        <v>543</v>
      </c>
    </row>
    <row r="71" spans="1:2">
      <c r="A71" t="s">
        <v>544</v>
      </c>
      <c r="B71" t="s">
        <v>545</v>
      </c>
    </row>
    <row r="72" spans="1:2">
      <c r="A72" t="s">
        <v>546</v>
      </c>
      <c r="B72" t="s">
        <v>547</v>
      </c>
    </row>
    <row r="73" spans="1:2">
      <c r="A73" t="s">
        <v>548</v>
      </c>
      <c r="B73" t="s">
        <v>549</v>
      </c>
    </row>
    <row r="74" spans="1:2">
      <c r="A74" t="s">
        <v>550</v>
      </c>
      <c r="B74" t="s">
        <v>551</v>
      </c>
    </row>
    <row r="75" spans="1:2">
      <c r="A75" t="s">
        <v>552</v>
      </c>
      <c r="B75" t="s">
        <v>553</v>
      </c>
    </row>
    <row r="76" spans="1:2">
      <c r="A76" t="s">
        <v>554</v>
      </c>
      <c r="B76" t="s">
        <v>555</v>
      </c>
    </row>
    <row r="77" spans="1:2">
      <c r="A77" t="s">
        <v>181</v>
      </c>
      <c r="B77" t="s">
        <v>556</v>
      </c>
    </row>
    <row r="78" spans="1:2">
      <c r="A78" t="s">
        <v>157</v>
      </c>
      <c r="B78" t="s">
        <v>557</v>
      </c>
    </row>
    <row r="79" spans="1:2">
      <c r="A79" t="s">
        <v>196</v>
      </c>
      <c r="B79" t="s">
        <v>558</v>
      </c>
    </row>
    <row r="80" spans="1:2">
      <c r="A80" t="s">
        <v>559</v>
      </c>
      <c r="B80" t="s">
        <v>560</v>
      </c>
    </row>
    <row r="81" spans="1:2">
      <c r="A81" t="s">
        <v>561</v>
      </c>
      <c r="B81" t="s">
        <v>562</v>
      </c>
    </row>
    <row r="82" spans="1:2">
      <c r="A82" t="s">
        <v>162</v>
      </c>
      <c r="B82" t="s">
        <v>563</v>
      </c>
    </row>
    <row r="83" spans="1:2">
      <c r="A83" t="s">
        <v>564</v>
      </c>
      <c r="B83" t="s">
        <v>565</v>
      </c>
    </row>
    <row r="84" spans="1:2">
      <c r="A84" t="s">
        <v>566</v>
      </c>
      <c r="B84" t="s">
        <v>567</v>
      </c>
    </row>
    <row r="85" spans="1:2">
      <c r="A85" t="s">
        <v>568</v>
      </c>
      <c r="B85" t="s">
        <v>569</v>
      </c>
    </row>
    <row r="86" spans="1:2">
      <c r="A86" t="s">
        <v>227</v>
      </c>
      <c r="B86" t="s">
        <v>252</v>
      </c>
    </row>
    <row r="87" spans="1:2">
      <c r="A87" t="s">
        <v>570</v>
      </c>
      <c r="B87" t="s">
        <v>571</v>
      </c>
    </row>
    <row r="88" spans="1:2">
      <c r="A88" t="s">
        <v>202</v>
      </c>
      <c r="B88" t="s">
        <v>572</v>
      </c>
    </row>
    <row r="89" spans="1:2">
      <c r="A89" t="s">
        <v>573</v>
      </c>
      <c r="B89" t="s">
        <v>574</v>
      </c>
    </row>
    <row r="90" spans="1:2">
      <c r="A90" t="s">
        <v>142</v>
      </c>
      <c r="B90" t="s">
        <v>575</v>
      </c>
    </row>
    <row r="91" spans="1:2">
      <c r="A91" t="s">
        <v>144</v>
      </c>
      <c r="B91" t="s">
        <v>576</v>
      </c>
    </row>
    <row r="92" spans="1:2">
      <c r="A92" t="s">
        <v>577</v>
      </c>
      <c r="B92" t="s">
        <v>578</v>
      </c>
    </row>
    <row r="93" spans="1:2">
      <c r="A93" t="s">
        <v>132</v>
      </c>
      <c r="B93" t="s">
        <v>579</v>
      </c>
    </row>
    <row r="94" spans="1:2">
      <c r="A94" t="s">
        <v>131</v>
      </c>
      <c r="B94" t="s">
        <v>580</v>
      </c>
    </row>
    <row r="95" spans="1:2">
      <c r="A95" t="s">
        <v>581</v>
      </c>
      <c r="B95" t="s">
        <v>582</v>
      </c>
    </row>
    <row r="96" spans="1:2">
      <c r="A96" t="s">
        <v>583</v>
      </c>
      <c r="B96" t="s">
        <v>584</v>
      </c>
    </row>
    <row r="97" spans="1:2">
      <c r="A97" t="s">
        <v>585</v>
      </c>
      <c r="B97" t="s">
        <v>586</v>
      </c>
    </row>
    <row r="98" spans="1:2">
      <c r="A98" t="s">
        <v>587</v>
      </c>
      <c r="B98" t="s">
        <v>588</v>
      </c>
    </row>
    <row r="99" spans="1:2">
      <c r="A99" t="s">
        <v>589</v>
      </c>
      <c r="B99" t="s">
        <v>590</v>
      </c>
    </row>
    <row r="100" spans="1:2">
      <c r="A100" t="s">
        <v>591</v>
      </c>
      <c r="B100" t="s">
        <v>592</v>
      </c>
    </row>
    <row r="101" spans="1:2">
      <c r="A101" t="s">
        <v>593</v>
      </c>
      <c r="B101" t="s">
        <v>594</v>
      </c>
    </row>
    <row r="102" spans="1:2">
      <c r="A102" t="s">
        <v>133</v>
      </c>
      <c r="B102" t="s">
        <v>595</v>
      </c>
    </row>
    <row r="103" spans="1:2">
      <c r="A103" t="s">
        <v>596</v>
      </c>
      <c r="B103" t="s">
        <v>597</v>
      </c>
    </row>
    <row r="104" spans="1:2">
      <c r="A104" t="s">
        <v>598</v>
      </c>
      <c r="B104" t="s">
        <v>599</v>
      </c>
    </row>
    <row r="105" spans="1:2">
      <c r="A105" t="s">
        <v>600</v>
      </c>
      <c r="B105" t="s">
        <v>601</v>
      </c>
    </row>
    <row r="106" spans="1:2">
      <c r="A106" t="s">
        <v>190</v>
      </c>
      <c r="B106" t="s">
        <v>602</v>
      </c>
    </row>
    <row r="107" spans="1:2">
      <c r="A107" t="s">
        <v>603</v>
      </c>
      <c r="B107" t="s">
        <v>604</v>
      </c>
    </row>
    <row r="108" spans="1:2">
      <c r="A108" t="s">
        <v>150</v>
      </c>
      <c r="B108" t="s">
        <v>605</v>
      </c>
    </row>
    <row r="109" spans="1:2">
      <c r="A109" t="s">
        <v>153</v>
      </c>
      <c r="B109" t="s">
        <v>606</v>
      </c>
    </row>
    <row r="110" spans="1:2">
      <c r="A110" t="s">
        <v>155</v>
      </c>
      <c r="B110" t="s">
        <v>607</v>
      </c>
    </row>
    <row r="111" spans="1:2">
      <c r="A111" t="s">
        <v>151</v>
      </c>
      <c r="B111" t="s">
        <v>608</v>
      </c>
    </row>
    <row r="112" spans="1:2">
      <c r="A112" t="s">
        <v>143</v>
      </c>
      <c r="B112" t="s">
        <v>322</v>
      </c>
    </row>
    <row r="113" spans="1:2">
      <c r="A113" t="s">
        <v>146</v>
      </c>
      <c r="B113" t="s">
        <v>609</v>
      </c>
    </row>
    <row r="114" spans="1:2">
      <c r="A114" t="s">
        <v>147</v>
      </c>
      <c r="B114" t="s">
        <v>610</v>
      </c>
    </row>
    <row r="115" spans="1:2">
      <c r="A115" t="s">
        <v>145</v>
      </c>
      <c r="B115" t="s">
        <v>611</v>
      </c>
    </row>
    <row r="116" spans="1:2">
      <c r="A116" t="s">
        <v>148</v>
      </c>
      <c r="B116" t="s">
        <v>612</v>
      </c>
    </row>
    <row r="117" spans="1:2">
      <c r="A117" t="s">
        <v>149</v>
      </c>
      <c r="B117" t="s">
        <v>613</v>
      </c>
    </row>
    <row r="118" spans="1:2">
      <c r="A118" t="s">
        <v>171</v>
      </c>
      <c r="B118" t="s">
        <v>614</v>
      </c>
    </row>
    <row r="119" spans="1:2">
      <c r="A119" t="s">
        <v>172</v>
      </c>
      <c r="B119" t="s">
        <v>615</v>
      </c>
    </row>
    <row r="120" spans="1:2">
      <c r="A120" t="s">
        <v>173</v>
      </c>
      <c r="B120" t="s">
        <v>616</v>
      </c>
    </row>
    <row r="121" spans="1:2">
      <c r="A121" t="s">
        <v>177</v>
      </c>
      <c r="B121" t="s">
        <v>617</v>
      </c>
    </row>
    <row r="122" spans="1:2">
      <c r="A122" t="s">
        <v>178</v>
      </c>
      <c r="B122" t="s">
        <v>618</v>
      </c>
    </row>
    <row r="123" spans="1:2">
      <c r="A123" t="s">
        <v>179</v>
      </c>
      <c r="B123" t="s">
        <v>619</v>
      </c>
    </row>
    <row r="124" spans="1:2">
      <c r="A124" t="s">
        <v>180</v>
      </c>
      <c r="B124" t="s">
        <v>620</v>
      </c>
    </row>
    <row r="125" spans="1:2">
      <c r="A125" t="s">
        <v>182</v>
      </c>
      <c r="B125" t="s">
        <v>621</v>
      </c>
    </row>
    <row r="126" spans="1:2">
      <c r="A126" t="s">
        <v>186</v>
      </c>
      <c r="B126" t="s">
        <v>622</v>
      </c>
    </row>
    <row r="127" spans="1:2">
      <c r="A127" t="s">
        <v>194</v>
      </c>
      <c r="B127" t="s">
        <v>623</v>
      </c>
    </row>
    <row r="128" spans="1:2">
      <c r="A128" t="s">
        <v>195</v>
      </c>
      <c r="B128" t="s">
        <v>624</v>
      </c>
    </row>
    <row r="129" spans="1:2">
      <c r="A129" t="s">
        <v>625</v>
      </c>
      <c r="B129" t="s">
        <v>187</v>
      </c>
    </row>
    <row r="130" spans="1:2">
      <c r="A130" t="s">
        <v>197</v>
      </c>
      <c r="B130" t="s">
        <v>626</v>
      </c>
    </row>
    <row r="131" spans="1:2">
      <c r="A131" t="s">
        <v>198</v>
      </c>
      <c r="B131" t="s">
        <v>627</v>
      </c>
    </row>
    <row r="132" spans="1:2">
      <c r="A132" t="s">
        <v>199</v>
      </c>
      <c r="B132" t="s">
        <v>628</v>
      </c>
    </row>
    <row r="133" spans="1:2">
      <c r="A133" t="s">
        <v>200</v>
      </c>
      <c r="B133" t="s">
        <v>629</v>
      </c>
    </row>
    <row r="134" spans="1:2">
      <c r="A134" t="s">
        <v>203</v>
      </c>
      <c r="B134" t="s">
        <v>630</v>
      </c>
    </row>
    <row r="135" spans="1:2">
      <c r="A135" t="s">
        <v>201</v>
      </c>
      <c r="B135" t="s">
        <v>631</v>
      </c>
    </row>
    <row r="136" spans="1:2">
      <c r="A136" t="s">
        <v>149</v>
      </c>
      <c r="B136" t="s">
        <v>613</v>
      </c>
    </row>
    <row r="137" spans="1:2">
      <c r="A137" t="s">
        <v>204</v>
      </c>
      <c r="B137" t="s">
        <v>632</v>
      </c>
    </row>
    <row r="138" spans="1:2">
      <c r="A138" t="s">
        <v>205</v>
      </c>
      <c r="B138" t="s">
        <v>633</v>
      </c>
    </row>
    <row r="139" spans="1:2">
      <c r="A139" t="s">
        <v>206</v>
      </c>
      <c r="B139" t="s">
        <v>634</v>
      </c>
    </row>
    <row r="140" spans="1:2">
      <c r="A140" t="s">
        <v>207</v>
      </c>
      <c r="B140" t="s">
        <v>635</v>
      </c>
    </row>
    <row r="141" spans="1:2">
      <c r="A141" t="s">
        <v>208</v>
      </c>
      <c r="B141" t="s">
        <v>636</v>
      </c>
    </row>
    <row r="142" spans="1:2">
      <c r="A142" t="s">
        <v>216</v>
      </c>
      <c r="B142" t="s">
        <v>637</v>
      </c>
    </row>
    <row r="143" spans="1:2">
      <c r="A143" t="s">
        <v>240</v>
      </c>
      <c r="B143" t="s">
        <v>638</v>
      </c>
    </row>
    <row r="144" spans="1:2">
      <c r="A144" t="s">
        <v>220</v>
      </c>
      <c r="B144" t="s">
        <v>639</v>
      </c>
    </row>
    <row r="145" spans="1:2">
      <c r="A145" t="s">
        <v>221</v>
      </c>
      <c r="B145" t="s">
        <v>640</v>
      </c>
    </row>
    <row r="146" spans="1:2">
      <c r="A146" t="s">
        <v>222</v>
      </c>
      <c r="B146" t="s">
        <v>641</v>
      </c>
    </row>
    <row r="147" spans="1:2">
      <c r="A147" t="s">
        <v>223</v>
      </c>
      <c r="B147" t="s">
        <v>642</v>
      </c>
    </row>
    <row r="148" spans="1:2">
      <c r="A148" t="s">
        <v>215</v>
      </c>
      <c r="B148" t="s">
        <v>643</v>
      </c>
    </row>
    <row r="149" spans="1:2">
      <c r="A149" t="s">
        <v>217</v>
      </c>
      <c r="B149" t="s">
        <v>644</v>
      </c>
    </row>
    <row r="150" spans="1:2">
      <c r="A150" t="s">
        <v>218</v>
      </c>
      <c r="B150" t="s">
        <v>645</v>
      </c>
    </row>
    <row r="151" spans="1:2">
      <c r="A151" t="s">
        <v>219</v>
      </c>
      <c r="B151" t="s">
        <v>646</v>
      </c>
    </row>
    <row r="152" spans="1:2">
      <c r="A152" t="s">
        <v>225</v>
      </c>
      <c r="B152" t="s">
        <v>647</v>
      </c>
    </row>
    <row r="153" spans="1:2">
      <c r="A153" t="s">
        <v>226</v>
      </c>
      <c r="B153" t="s">
        <v>648</v>
      </c>
    </row>
    <row r="154" spans="1:2">
      <c r="A154" t="s">
        <v>237</v>
      </c>
      <c r="B154" t="s">
        <v>649</v>
      </c>
    </row>
    <row r="155" spans="1:2">
      <c r="A155" t="s">
        <v>238</v>
      </c>
      <c r="B155" t="s">
        <v>650</v>
      </c>
    </row>
    <row r="156" spans="1:2">
      <c r="A156" t="s">
        <v>239</v>
      </c>
      <c r="B156" t="s">
        <v>651</v>
      </c>
    </row>
    <row r="157" spans="1:2">
      <c r="A157" t="s">
        <v>241</v>
      </c>
      <c r="B157" t="s">
        <v>652</v>
      </c>
    </row>
    <row r="158" spans="1:2">
      <c r="A158" t="s">
        <v>242</v>
      </c>
      <c r="B158" t="s">
        <v>653</v>
      </c>
    </row>
    <row r="159" spans="1:2">
      <c r="A159" t="s">
        <v>244</v>
      </c>
      <c r="B159" t="s">
        <v>654</v>
      </c>
    </row>
    <row r="160" spans="1:2">
      <c r="A160" t="s">
        <v>245</v>
      </c>
      <c r="B160" t="s">
        <v>655</v>
      </c>
    </row>
    <row r="161" spans="1:2">
      <c r="A161" t="s">
        <v>246</v>
      </c>
      <c r="B161" t="s">
        <v>656</v>
      </c>
    </row>
    <row r="162" spans="1:2">
      <c r="A162" s="14" t="s">
        <v>173</v>
      </c>
      <c r="B162" t="s">
        <v>616</v>
      </c>
    </row>
    <row r="163" spans="1:2">
      <c r="A163" s="14" t="s">
        <v>171</v>
      </c>
      <c r="B163" t="s">
        <v>614</v>
      </c>
    </row>
    <row r="164" spans="1:2">
      <c r="A164" s="14" t="s">
        <v>215</v>
      </c>
      <c r="B164" t="s">
        <v>643</v>
      </c>
    </row>
    <row r="165" spans="1:2">
      <c r="A165" s="14" t="s">
        <v>152</v>
      </c>
      <c r="B165" t="s">
        <v>438</v>
      </c>
    </row>
    <row r="166" spans="1:2">
      <c r="A166" s="14" t="s">
        <v>151</v>
      </c>
      <c r="B166" t="s">
        <v>608</v>
      </c>
    </row>
    <row r="167" spans="1:2">
      <c r="A167" s="14" t="s">
        <v>150</v>
      </c>
      <c r="B167" t="s">
        <v>605</v>
      </c>
    </row>
    <row r="168" spans="1:2">
      <c r="A168" s="14" t="s">
        <v>183</v>
      </c>
      <c r="B168" t="s">
        <v>447</v>
      </c>
    </row>
    <row r="169" spans="1:2">
      <c r="A169" s="14" t="s">
        <v>148</v>
      </c>
      <c r="B169" t="s">
        <v>612</v>
      </c>
    </row>
    <row r="170" spans="1:2">
      <c r="A170" s="14" t="s">
        <v>175</v>
      </c>
      <c r="B170" t="s">
        <v>452</v>
      </c>
    </row>
    <row r="171" spans="1:2">
      <c r="A171" s="14" t="s">
        <v>168</v>
      </c>
      <c r="B171" t="s">
        <v>455</v>
      </c>
    </row>
    <row r="172" spans="1:2">
      <c r="A172" s="14" t="s">
        <v>174</v>
      </c>
      <c r="B172" t="s">
        <v>456</v>
      </c>
    </row>
    <row r="173" spans="1:2">
      <c r="A173" s="14" t="s">
        <v>155</v>
      </c>
      <c r="B173" t="s">
        <v>607</v>
      </c>
    </row>
    <row r="174" spans="1:2">
      <c r="A174" s="14" t="s">
        <v>145</v>
      </c>
      <c r="B174" t="s">
        <v>611</v>
      </c>
    </row>
    <row r="175" spans="1:2">
      <c r="A175" s="14" t="s">
        <v>178</v>
      </c>
      <c r="B175" t="s">
        <v>618</v>
      </c>
    </row>
    <row r="176" spans="1:2">
      <c r="A176" s="14" t="s">
        <v>180</v>
      </c>
      <c r="B176" t="s">
        <v>620</v>
      </c>
    </row>
    <row r="177" spans="1:2">
      <c r="A177" s="14" t="s">
        <v>192</v>
      </c>
      <c r="B177" t="s">
        <v>461</v>
      </c>
    </row>
    <row r="178" spans="1:2">
      <c r="A178" s="14" t="s">
        <v>244</v>
      </c>
      <c r="B178" t="s">
        <v>654</v>
      </c>
    </row>
    <row r="179" spans="1:2">
      <c r="A179" s="14" t="s">
        <v>191</v>
      </c>
      <c r="B179" t="s">
        <v>229</v>
      </c>
    </row>
    <row r="180" spans="1:2">
      <c r="A180" s="14" t="s">
        <v>172</v>
      </c>
      <c r="B180" t="s">
        <v>615</v>
      </c>
    </row>
    <row r="181" spans="1:2">
      <c r="A181" s="14" t="s">
        <v>137</v>
      </c>
      <c r="B181" t="s">
        <v>465</v>
      </c>
    </row>
    <row r="182" spans="1:2">
      <c r="A182" s="14" t="s">
        <v>158</v>
      </c>
      <c r="B182" t="s">
        <v>466</v>
      </c>
    </row>
    <row r="183" spans="1:2">
      <c r="A183" s="14" t="s">
        <v>223</v>
      </c>
      <c r="B183" t="s">
        <v>642</v>
      </c>
    </row>
    <row r="184" spans="1:2">
      <c r="A184" s="14" t="s">
        <v>247</v>
      </c>
      <c r="B184" t="s">
        <v>469</v>
      </c>
    </row>
    <row r="185" spans="1:2">
      <c r="A185" s="14" t="s">
        <v>190</v>
      </c>
      <c r="B185" t="s">
        <v>602</v>
      </c>
    </row>
    <row r="186" spans="1:2">
      <c r="A186" s="14" t="s">
        <v>205</v>
      </c>
      <c r="B186" t="s">
        <v>633</v>
      </c>
    </row>
    <row r="187" spans="1:2">
      <c r="A187" s="14" t="s">
        <v>169</v>
      </c>
      <c r="B187" t="s">
        <v>474</v>
      </c>
    </row>
    <row r="188" spans="1:2">
      <c r="A188" s="14" t="s">
        <v>206</v>
      </c>
      <c r="B188" t="s">
        <v>634</v>
      </c>
    </row>
    <row r="189" spans="1:2">
      <c r="A189" s="14" t="s">
        <v>218</v>
      </c>
      <c r="B189" t="s">
        <v>645</v>
      </c>
    </row>
    <row r="190" spans="1:2">
      <c r="A190" s="14" t="s">
        <v>166</v>
      </c>
      <c r="B190" t="s">
        <v>475</v>
      </c>
    </row>
    <row r="191" spans="1:2">
      <c r="A191" s="14" t="s">
        <v>219</v>
      </c>
      <c r="B191" t="s">
        <v>646</v>
      </c>
    </row>
    <row r="192" spans="1:2">
      <c r="A192" s="14" t="s">
        <v>245</v>
      </c>
      <c r="B192" t="s">
        <v>655</v>
      </c>
    </row>
    <row r="193" spans="1:2">
      <c r="A193" s="14" t="s">
        <v>246</v>
      </c>
      <c r="B193" t="s">
        <v>656</v>
      </c>
    </row>
    <row r="194" spans="1:2">
      <c r="A194" s="14" t="s">
        <v>221</v>
      </c>
      <c r="B194" t="s">
        <v>640</v>
      </c>
    </row>
    <row r="195" spans="1:2">
      <c r="A195" s="14" t="s">
        <v>208</v>
      </c>
      <c r="B195" t="s">
        <v>636</v>
      </c>
    </row>
    <row r="196" spans="1:2">
      <c r="A196" s="14" t="s">
        <v>138</v>
      </c>
      <c r="B196" t="s">
        <v>486</v>
      </c>
    </row>
    <row r="197" spans="1:2">
      <c r="A197" s="14" t="s">
        <v>179</v>
      </c>
      <c r="B197" t="s">
        <v>619</v>
      </c>
    </row>
    <row r="198" spans="1:2">
      <c r="A198" s="14" t="s">
        <v>239</v>
      </c>
      <c r="B198" t="s">
        <v>651</v>
      </c>
    </row>
    <row r="199" spans="1:2">
      <c r="A199" s="14" t="s">
        <v>240</v>
      </c>
      <c r="B199" t="s">
        <v>638</v>
      </c>
    </row>
    <row r="200" spans="1:2">
      <c r="A200" s="14" t="s">
        <v>214</v>
      </c>
      <c r="B200" t="s">
        <v>487</v>
      </c>
    </row>
    <row r="201" spans="1:2">
      <c r="A201" s="14" t="s">
        <v>176</v>
      </c>
      <c r="B201" t="s">
        <v>488</v>
      </c>
    </row>
    <row r="202" spans="1:2">
      <c r="A202" s="14" t="s">
        <v>222</v>
      </c>
      <c r="B202" t="s">
        <v>641</v>
      </c>
    </row>
    <row r="203" spans="1:2">
      <c r="A203" s="14" t="s">
        <v>195</v>
      </c>
      <c r="B203" t="s">
        <v>624</v>
      </c>
    </row>
    <row r="204" spans="1:2">
      <c r="A204" s="14" t="s">
        <v>220</v>
      </c>
      <c r="B204" t="s">
        <v>639</v>
      </c>
    </row>
    <row r="205" spans="1:2">
      <c r="A205" s="14" t="s">
        <v>237</v>
      </c>
      <c r="B205" t="s">
        <v>649</v>
      </c>
    </row>
    <row r="206" spans="1:2">
      <c r="A206" s="14" t="s">
        <v>224</v>
      </c>
      <c r="B206" t="s">
        <v>495</v>
      </c>
    </row>
    <row r="207" spans="1:2">
      <c r="A207" s="14" t="s">
        <v>182</v>
      </c>
      <c r="B207" t="s">
        <v>621</v>
      </c>
    </row>
    <row r="208" spans="1:2">
      <c r="A208" s="14" t="s">
        <v>207</v>
      </c>
      <c r="B208" t="s">
        <v>635</v>
      </c>
    </row>
    <row r="209" spans="1:3">
      <c r="A209" s="14" t="s">
        <v>230</v>
      </c>
      <c r="B209" t="s">
        <v>498</v>
      </c>
    </row>
    <row r="210" spans="1:3">
      <c r="A210" s="14" t="s">
        <v>141</v>
      </c>
      <c r="B210" t="s">
        <v>499</v>
      </c>
    </row>
    <row r="211" spans="1:3">
      <c r="A211" s="14" t="s">
        <v>184</v>
      </c>
      <c r="B211" t="s">
        <v>502</v>
      </c>
    </row>
    <row r="212" spans="1:3">
      <c r="A212" s="14" t="s">
        <v>160</v>
      </c>
      <c r="B212" t="s">
        <v>507</v>
      </c>
      <c r="C212" t="s">
        <v>163</v>
      </c>
    </row>
    <row r="213" spans="1:3" ht="87">
      <c r="A213" s="14" t="s">
        <v>134</v>
      </c>
      <c r="B213" t="s">
        <v>508</v>
      </c>
      <c r="C213" s="14" t="s">
        <v>657</v>
      </c>
    </row>
    <row r="214" spans="1:3">
      <c r="A214" s="14" t="s">
        <v>235</v>
      </c>
      <c r="B214" t="s">
        <v>509</v>
      </c>
    </row>
    <row r="215" spans="1:3">
      <c r="A215" s="14" t="s">
        <v>203</v>
      </c>
      <c r="B215" t="s">
        <v>630</v>
      </c>
    </row>
    <row r="216" spans="1:3">
      <c r="A216" s="14" t="s">
        <v>225</v>
      </c>
      <c r="B216" t="s">
        <v>647</v>
      </c>
    </row>
    <row r="217" spans="1:3">
      <c r="A217" s="14" t="s">
        <v>149</v>
      </c>
      <c r="B217" t="s">
        <v>613</v>
      </c>
    </row>
    <row r="218" spans="1:3">
      <c r="A218" s="14" t="s">
        <v>170</v>
      </c>
      <c r="B218" t="s">
        <v>512</v>
      </c>
    </row>
    <row r="219" spans="1:3">
      <c r="A219" s="14" t="s">
        <v>153</v>
      </c>
      <c r="B219" t="s">
        <v>606</v>
      </c>
    </row>
    <row r="220" spans="1:3">
      <c r="A220" s="41" t="s">
        <v>146</v>
      </c>
      <c r="B220" t="s">
        <v>609</v>
      </c>
    </row>
    <row r="221" spans="1:3">
      <c r="A221" s="14" t="s">
        <v>143</v>
      </c>
      <c r="B221" t="s">
        <v>322</v>
      </c>
    </row>
    <row r="222" spans="1:3">
      <c r="A222" s="14" t="s">
        <v>204</v>
      </c>
      <c r="B222" t="s">
        <v>632</v>
      </c>
    </row>
    <row r="223" spans="1:3">
      <c r="A223" s="14" t="s">
        <v>216</v>
      </c>
      <c r="B223" t="s">
        <v>637</v>
      </c>
    </row>
    <row r="224" spans="1:3">
      <c r="A224" s="14" t="s">
        <v>193</v>
      </c>
      <c r="B224" t="s">
        <v>533</v>
      </c>
    </row>
    <row r="225" spans="1:2">
      <c r="A225" s="14" t="s">
        <v>140</v>
      </c>
      <c r="B225" t="s">
        <v>534</v>
      </c>
    </row>
    <row r="226" spans="1:2">
      <c r="A226" s="14" t="s">
        <v>164</v>
      </c>
      <c r="B226" t="s">
        <v>539</v>
      </c>
    </row>
    <row r="227" spans="1:2">
      <c r="A227" s="14" t="s">
        <v>194</v>
      </c>
      <c r="B227" t="s">
        <v>623</v>
      </c>
    </row>
    <row r="228" spans="1:2">
      <c r="A228" s="14" t="s">
        <v>199</v>
      </c>
      <c r="B228" t="s">
        <v>628</v>
      </c>
    </row>
    <row r="229" spans="1:2">
      <c r="A229" s="14" t="s">
        <v>625</v>
      </c>
      <c r="B229" t="s">
        <v>187</v>
      </c>
    </row>
    <row r="230" spans="1:2">
      <c r="A230" s="14" t="s">
        <v>181</v>
      </c>
      <c r="B230" t="s">
        <v>556</v>
      </c>
    </row>
    <row r="231" spans="1:2">
      <c r="A231" s="14" t="s">
        <v>157</v>
      </c>
      <c r="B231" t="s">
        <v>557</v>
      </c>
    </row>
    <row r="232" spans="1:2">
      <c r="A232" s="14" t="s">
        <v>217</v>
      </c>
      <c r="B232" t="s">
        <v>644</v>
      </c>
    </row>
    <row r="233" spans="1:2">
      <c r="A233" s="14" t="s">
        <v>196</v>
      </c>
      <c r="B233" t="s">
        <v>558</v>
      </c>
    </row>
    <row r="234" spans="1:2">
      <c r="A234" s="14" t="s">
        <v>200</v>
      </c>
      <c r="B234" t="s">
        <v>629</v>
      </c>
    </row>
    <row r="235" spans="1:2">
      <c r="A235" s="14" t="s">
        <v>162</v>
      </c>
      <c r="B235" t="s">
        <v>563</v>
      </c>
    </row>
    <row r="236" spans="1:2">
      <c r="A236" s="14" t="s">
        <v>198</v>
      </c>
      <c r="B236" t="s">
        <v>627</v>
      </c>
    </row>
    <row r="237" spans="1:2">
      <c r="A237" s="14" t="s">
        <v>238</v>
      </c>
      <c r="B237" t="s">
        <v>650</v>
      </c>
    </row>
    <row r="238" spans="1:2">
      <c r="A238" s="14" t="s">
        <v>227</v>
      </c>
      <c r="B238" t="s">
        <v>252</v>
      </c>
    </row>
    <row r="239" spans="1:2">
      <c r="A239" s="14" t="s">
        <v>241</v>
      </c>
      <c r="B239" t="s">
        <v>652</v>
      </c>
    </row>
    <row r="240" spans="1:2">
      <c r="A240" s="14" t="s">
        <v>226</v>
      </c>
      <c r="B240" t="s">
        <v>648</v>
      </c>
    </row>
    <row r="241" spans="1:2">
      <c r="A241" s="14" t="s">
        <v>202</v>
      </c>
      <c r="B241" t="s">
        <v>572</v>
      </c>
    </row>
    <row r="242" spans="1:2">
      <c r="A242" s="14" t="s">
        <v>132</v>
      </c>
      <c r="B242" t="s">
        <v>579</v>
      </c>
    </row>
    <row r="243" spans="1:2">
      <c r="A243" s="14" t="s">
        <v>131</v>
      </c>
      <c r="B243" t="s">
        <v>580</v>
      </c>
    </row>
    <row r="244" spans="1:2">
      <c r="A244" s="14" t="s">
        <v>142</v>
      </c>
      <c r="B244" t="s">
        <v>575</v>
      </c>
    </row>
    <row r="245" spans="1:2">
      <c r="A245" s="14" t="s">
        <v>144</v>
      </c>
      <c r="B245" t="s">
        <v>576</v>
      </c>
    </row>
    <row r="246" spans="1:2">
      <c r="A246" s="14" t="s">
        <v>177</v>
      </c>
      <c r="B246" t="s">
        <v>617</v>
      </c>
    </row>
    <row r="247" spans="1:2">
      <c r="A247" s="14" t="s">
        <v>242</v>
      </c>
      <c r="B247" t="s">
        <v>653</v>
      </c>
    </row>
    <row r="248" spans="1:2">
      <c r="A248" s="14" t="s">
        <v>201</v>
      </c>
      <c r="B248" t="s">
        <v>631</v>
      </c>
    </row>
    <row r="249" spans="1:2">
      <c r="A249" s="14" t="s">
        <v>197</v>
      </c>
      <c r="B249" t="s">
        <v>626</v>
      </c>
    </row>
    <row r="250" spans="1:2">
      <c r="A250" s="14" t="s">
        <v>133</v>
      </c>
      <c r="B250" t="s">
        <v>595</v>
      </c>
    </row>
    <row r="251" spans="1:2">
      <c r="A251" s="14" t="s">
        <v>147</v>
      </c>
      <c r="B251" t="s">
        <v>610</v>
      </c>
    </row>
  </sheetData>
  <dataValidations count="1">
    <dataValidation type="list" allowBlank="1" showInputMessage="1" showErrorMessage="1" sqref="C164" xr:uid="{B7C1751A-8950-45F9-A4CA-C0A414CFB3A4}">
      <formula1>$A:$A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CFEC6-73DE-434C-A5E5-6D8D12C59393}">
  <dimension ref="A1:P113"/>
  <sheetViews>
    <sheetView workbookViewId="0">
      <pane ySplit="1" topLeftCell="A2" activePane="bottomLeft" state="frozen"/>
      <selection pane="bottomLeft" activeCell="A2" sqref="A2"/>
    </sheetView>
  </sheetViews>
  <sheetFormatPr defaultRowHeight="15"/>
  <cols>
    <col min="1" max="1" width="27.7109375" customWidth="1"/>
    <col min="2" max="5" width="18.28515625" customWidth="1"/>
    <col min="6" max="6" width="29.7109375" customWidth="1"/>
  </cols>
  <sheetData>
    <row r="1" spans="1:16">
      <c r="A1" s="1" t="s">
        <v>127</v>
      </c>
      <c r="B1" s="1" t="s">
        <v>256</v>
      </c>
      <c r="C1" s="1" t="s">
        <v>257</v>
      </c>
      <c r="D1" s="1" t="s">
        <v>258</v>
      </c>
      <c r="E1" s="1" t="s">
        <v>259</v>
      </c>
      <c r="F1" s="1" t="s">
        <v>71</v>
      </c>
      <c r="G1" s="1" t="s">
        <v>81</v>
      </c>
      <c r="J1" s="1" t="s">
        <v>79</v>
      </c>
      <c r="L1" s="1" t="s">
        <v>81</v>
      </c>
    </row>
    <row r="2" spans="1:16">
      <c r="A2" t="s">
        <v>658</v>
      </c>
      <c r="B2" t="s">
        <v>659</v>
      </c>
      <c r="C2" t="s">
        <v>364</v>
      </c>
      <c r="D2" t="s">
        <v>660</v>
      </c>
      <c r="E2" t="s">
        <v>661</v>
      </c>
      <c r="F2" t="s">
        <v>662</v>
      </c>
      <c r="G2" t="s">
        <v>321</v>
      </c>
      <c r="J2" t="s">
        <v>264</v>
      </c>
      <c r="L2" t="s">
        <v>321</v>
      </c>
      <c r="M2" t="s">
        <v>663</v>
      </c>
    </row>
    <row r="3" spans="1:16">
      <c r="A3" t="s">
        <v>664</v>
      </c>
      <c r="B3" t="s">
        <v>380</v>
      </c>
      <c r="C3" t="s">
        <v>364</v>
      </c>
      <c r="D3" t="s">
        <v>364</v>
      </c>
      <c r="E3" t="s">
        <v>665</v>
      </c>
      <c r="F3" t="s">
        <v>364</v>
      </c>
      <c r="G3" t="s">
        <v>323</v>
      </c>
      <c r="J3" t="s">
        <v>666</v>
      </c>
      <c r="L3" t="s">
        <v>323</v>
      </c>
      <c r="M3" t="s">
        <v>667</v>
      </c>
    </row>
    <row r="4" spans="1:16">
      <c r="A4" t="s">
        <v>668</v>
      </c>
      <c r="B4" t="s">
        <v>401</v>
      </c>
      <c r="C4" t="s">
        <v>402</v>
      </c>
      <c r="D4" t="s">
        <v>669</v>
      </c>
      <c r="E4" t="s">
        <v>670</v>
      </c>
      <c r="F4" t="s">
        <v>364</v>
      </c>
      <c r="G4" t="s">
        <v>325</v>
      </c>
      <c r="J4" t="s">
        <v>671</v>
      </c>
      <c r="L4" t="s">
        <v>350</v>
      </c>
      <c r="M4" t="s">
        <v>672</v>
      </c>
    </row>
    <row r="5" spans="1:16">
      <c r="A5" t="s">
        <v>290</v>
      </c>
      <c r="B5" t="s">
        <v>380</v>
      </c>
      <c r="C5" t="s">
        <v>673</v>
      </c>
      <c r="D5" t="s">
        <v>674</v>
      </c>
      <c r="E5" t="s">
        <v>364</v>
      </c>
      <c r="F5" t="s">
        <v>364</v>
      </c>
      <c r="G5" t="s">
        <v>350</v>
      </c>
      <c r="L5" t="s">
        <v>675</v>
      </c>
      <c r="M5" t="s">
        <v>676</v>
      </c>
    </row>
    <row r="6" spans="1:16">
      <c r="A6" t="s">
        <v>313</v>
      </c>
      <c r="B6" t="s">
        <v>677</v>
      </c>
      <c r="C6" t="s">
        <v>678</v>
      </c>
      <c r="D6" t="s">
        <v>679</v>
      </c>
      <c r="E6" t="s">
        <v>680</v>
      </c>
      <c r="F6" t="s">
        <v>681</v>
      </c>
      <c r="G6" t="s">
        <v>351</v>
      </c>
      <c r="J6" t="s">
        <v>682</v>
      </c>
      <c r="L6" t="s">
        <v>325</v>
      </c>
      <c r="M6" t="s">
        <v>683</v>
      </c>
    </row>
    <row r="7" spans="1:16">
      <c r="A7" t="s">
        <v>295</v>
      </c>
      <c r="B7" t="s">
        <v>684</v>
      </c>
      <c r="C7" t="s">
        <v>402</v>
      </c>
      <c r="D7" t="s">
        <v>403</v>
      </c>
      <c r="E7" t="s">
        <v>364</v>
      </c>
      <c r="F7" t="s">
        <v>364</v>
      </c>
      <c r="G7" t="s">
        <v>321</v>
      </c>
      <c r="L7" t="s">
        <v>685</v>
      </c>
      <c r="M7" t="s">
        <v>686</v>
      </c>
      <c r="P7" t="s">
        <v>687</v>
      </c>
    </row>
    <row r="8" spans="1:16">
      <c r="A8" t="s">
        <v>314</v>
      </c>
      <c r="B8" t="s">
        <v>677</v>
      </c>
      <c r="C8" t="s">
        <v>364</v>
      </c>
      <c r="D8" t="s">
        <v>364</v>
      </c>
      <c r="E8" t="s">
        <v>364</v>
      </c>
      <c r="F8" t="s">
        <v>364</v>
      </c>
      <c r="G8" t="s">
        <v>325</v>
      </c>
    </row>
    <row r="9" spans="1:16">
      <c r="A9" t="s">
        <v>688</v>
      </c>
      <c r="B9" t="s">
        <v>659</v>
      </c>
      <c r="C9" t="s">
        <v>364</v>
      </c>
      <c r="D9" t="s">
        <v>689</v>
      </c>
      <c r="E9" t="s">
        <v>690</v>
      </c>
      <c r="F9" t="s">
        <v>691</v>
      </c>
      <c r="G9" t="s">
        <v>321</v>
      </c>
    </row>
    <row r="10" spans="1:16">
      <c r="A10" t="s">
        <v>284</v>
      </c>
      <c r="B10" t="s">
        <v>659</v>
      </c>
      <c r="C10" t="s">
        <v>364</v>
      </c>
      <c r="D10" t="s">
        <v>689</v>
      </c>
      <c r="E10" t="s">
        <v>692</v>
      </c>
      <c r="F10" t="s">
        <v>364</v>
      </c>
      <c r="G10" t="s">
        <v>321</v>
      </c>
      <c r="M10" t="s">
        <v>693</v>
      </c>
    </row>
    <row r="11" spans="1:16">
      <c r="A11" t="s">
        <v>342</v>
      </c>
      <c r="B11" t="s">
        <v>360</v>
      </c>
      <c r="C11" t="s">
        <v>694</v>
      </c>
      <c r="D11" t="s">
        <v>695</v>
      </c>
      <c r="E11" t="s">
        <v>363</v>
      </c>
      <c r="F11" t="s">
        <v>696</v>
      </c>
      <c r="G11" t="s">
        <v>323</v>
      </c>
    </row>
    <row r="12" spans="1:16">
      <c r="A12" t="s">
        <v>337</v>
      </c>
      <c r="B12" t="s">
        <v>401</v>
      </c>
      <c r="C12" t="s">
        <v>402</v>
      </c>
      <c r="D12" t="s">
        <v>403</v>
      </c>
      <c r="E12" t="s">
        <v>697</v>
      </c>
      <c r="F12" t="s">
        <v>698</v>
      </c>
      <c r="G12" t="s">
        <v>321</v>
      </c>
    </row>
    <row r="13" spans="1:16">
      <c r="A13" t="s">
        <v>277</v>
      </c>
      <c r="B13" t="s">
        <v>401</v>
      </c>
      <c r="C13" t="s">
        <v>402</v>
      </c>
      <c r="D13" t="s">
        <v>403</v>
      </c>
      <c r="E13" t="s">
        <v>697</v>
      </c>
      <c r="F13" t="s">
        <v>699</v>
      </c>
      <c r="G13" t="s">
        <v>321</v>
      </c>
    </row>
    <row r="14" spans="1:16">
      <c r="A14" t="s">
        <v>353</v>
      </c>
      <c r="B14" t="s">
        <v>659</v>
      </c>
      <c r="C14" t="s">
        <v>364</v>
      </c>
      <c r="D14" t="s">
        <v>689</v>
      </c>
      <c r="E14" t="s">
        <v>690</v>
      </c>
      <c r="F14" t="s">
        <v>364</v>
      </c>
      <c r="G14" t="s">
        <v>321</v>
      </c>
    </row>
    <row r="15" spans="1:16">
      <c r="A15" t="s">
        <v>700</v>
      </c>
      <c r="B15" t="s">
        <v>659</v>
      </c>
      <c r="C15" t="s">
        <v>364</v>
      </c>
      <c r="D15" t="s">
        <v>364</v>
      </c>
      <c r="E15" t="s">
        <v>364</v>
      </c>
      <c r="F15" t="s">
        <v>364</v>
      </c>
      <c r="G15" t="s">
        <v>321</v>
      </c>
    </row>
    <row r="16" spans="1:16">
      <c r="A16" t="s">
        <v>301</v>
      </c>
      <c r="B16" t="s">
        <v>659</v>
      </c>
      <c r="C16" t="s">
        <v>701</v>
      </c>
      <c r="D16" t="s">
        <v>689</v>
      </c>
      <c r="E16" t="s">
        <v>702</v>
      </c>
      <c r="F16" t="s">
        <v>703</v>
      </c>
      <c r="G16" t="s">
        <v>321</v>
      </c>
    </row>
    <row r="17" spans="1:7">
      <c r="A17" t="s">
        <v>274</v>
      </c>
      <c r="B17" t="s">
        <v>387</v>
      </c>
      <c r="C17" t="s">
        <v>704</v>
      </c>
      <c r="D17" t="s">
        <v>705</v>
      </c>
      <c r="E17" t="s">
        <v>706</v>
      </c>
      <c r="F17" t="s">
        <v>707</v>
      </c>
      <c r="G17" t="s">
        <v>321</v>
      </c>
    </row>
    <row r="18" spans="1:7">
      <c r="A18" t="s">
        <v>708</v>
      </c>
      <c r="B18" t="s">
        <v>677</v>
      </c>
      <c r="C18" t="s">
        <v>364</v>
      </c>
      <c r="D18" t="s">
        <v>364</v>
      </c>
      <c r="E18" t="s">
        <v>709</v>
      </c>
      <c r="F18" t="s">
        <v>710</v>
      </c>
      <c r="G18" t="s">
        <v>350</v>
      </c>
    </row>
    <row r="19" spans="1:7">
      <c r="A19" t="s">
        <v>711</v>
      </c>
      <c r="B19" t="s">
        <v>659</v>
      </c>
      <c r="C19" t="s">
        <v>364</v>
      </c>
      <c r="D19" t="s">
        <v>712</v>
      </c>
      <c r="E19" t="s">
        <v>713</v>
      </c>
      <c r="F19" t="s">
        <v>714</v>
      </c>
      <c r="G19" t="s">
        <v>675</v>
      </c>
    </row>
    <row r="20" spans="1:7">
      <c r="A20" t="s">
        <v>715</v>
      </c>
      <c r="B20" t="s">
        <v>716</v>
      </c>
      <c r="C20" t="s">
        <v>364</v>
      </c>
      <c r="D20" t="s">
        <v>364</v>
      </c>
      <c r="E20" t="s">
        <v>717</v>
      </c>
      <c r="F20" t="s">
        <v>718</v>
      </c>
      <c r="G20" t="s">
        <v>323</v>
      </c>
    </row>
    <row r="21" spans="1:7">
      <c r="A21" t="s">
        <v>719</v>
      </c>
      <c r="B21" t="s">
        <v>380</v>
      </c>
      <c r="C21" t="s">
        <v>364</v>
      </c>
      <c r="D21" t="s">
        <v>720</v>
      </c>
      <c r="E21" t="s">
        <v>721</v>
      </c>
      <c r="F21" t="s">
        <v>722</v>
      </c>
      <c r="G21" t="s">
        <v>350</v>
      </c>
    </row>
    <row r="22" spans="1:7">
      <c r="A22" t="s">
        <v>723</v>
      </c>
      <c r="B22" t="s">
        <v>659</v>
      </c>
      <c r="C22" t="s">
        <v>364</v>
      </c>
      <c r="D22" t="s">
        <v>724</v>
      </c>
      <c r="E22" t="s">
        <v>725</v>
      </c>
      <c r="F22" t="s">
        <v>726</v>
      </c>
      <c r="G22" t="s">
        <v>321</v>
      </c>
    </row>
    <row r="23" spans="1:7">
      <c r="A23" t="s">
        <v>727</v>
      </c>
      <c r="B23" t="s">
        <v>659</v>
      </c>
      <c r="C23" t="s">
        <v>364</v>
      </c>
      <c r="D23" t="s">
        <v>689</v>
      </c>
      <c r="E23" t="s">
        <v>728</v>
      </c>
      <c r="F23" t="s">
        <v>729</v>
      </c>
      <c r="G23" t="s">
        <v>321</v>
      </c>
    </row>
    <row r="24" spans="1:7">
      <c r="A24" t="s">
        <v>288</v>
      </c>
      <c r="B24" t="s">
        <v>387</v>
      </c>
      <c r="C24" t="s">
        <v>704</v>
      </c>
      <c r="D24" t="s">
        <v>705</v>
      </c>
      <c r="E24" t="s">
        <v>706</v>
      </c>
      <c r="F24" t="s">
        <v>730</v>
      </c>
      <c r="G24" t="s">
        <v>321</v>
      </c>
    </row>
    <row r="25" spans="1:7">
      <c r="A25" t="s">
        <v>287</v>
      </c>
      <c r="B25" t="s">
        <v>401</v>
      </c>
      <c r="C25" t="s">
        <v>402</v>
      </c>
      <c r="D25" t="s">
        <v>403</v>
      </c>
      <c r="E25" t="s">
        <v>697</v>
      </c>
      <c r="F25" t="s">
        <v>731</v>
      </c>
      <c r="G25" t="s">
        <v>321</v>
      </c>
    </row>
    <row r="26" spans="1:7">
      <c r="A26" t="s">
        <v>732</v>
      </c>
      <c r="B26" t="s">
        <v>677</v>
      </c>
      <c r="C26" t="s">
        <v>733</v>
      </c>
      <c r="D26" t="s">
        <v>734</v>
      </c>
      <c r="E26" t="s">
        <v>735</v>
      </c>
      <c r="F26" t="s">
        <v>736</v>
      </c>
      <c r="G26" t="s">
        <v>351</v>
      </c>
    </row>
    <row r="27" spans="1:7">
      <c r="A27" t="s">
        <v>315</v>
      </c>
      <c r="B27" t="s">
        <v>387</v>
      </c>
      <c r="C27" t="s">
        <v>364</v>
      </c>
      <c r="D27" t="s">
        <v>737</v>
      </c>
      <c r="E27" t="s">
        <v>738</v>
      </c>
      <c r="F27" t="s">
        <v>739</v>
      </c>
      <c r="G27" t="s">
        <v>352</v>
      </c>
    </row>
    <row r="28" spans="1:7">
      <c r="A28" t="s">
        <v>740</v>
      </c>
      <c r="B28" t="s">
        <v>387</v>
      </c>
      <c r="C28" t="s">
        <v>704</v>
      </c>
      <c r="D28" t="s">
        <v>741</v>
      </c>
      <c r="E28" t="s">
        <v>742</v>
      </c>
      <c r="F28" t="s">
        <v>743</v>
      </c>
      <c r="G28" t="s">
        <v>350</v>
      </c>
    </row>
    <row r="29" spans="1:7">
      <c r="A29" t="s">
        <v>335</v>
      </c>
      <c r="B29" t="s">
        <v>399</v>
      </c>
      <c r="C29" t="s">
        <v>744</v>
      </c>
      <c r="D29" t="s">
        <v>745</v>
      </c>
      <c r="E29" t="s">
        <v>364</v>
      </c>
      <c r="F29" t="s">
        <v>364</v>
      </c>
      <c r="G29" t="s">
        <v>325</v>
      </c>
    </row>
    <row r="30" spans="1:7">
      <c r="A30" t="s">
        <v>746</v>
      </c>
      <c r="B30" t="s">
        <v>401</v>
      </c>
      <c r="C30" t="s">
        <v>402</v>
      </c>
      <c r="D30" t="s">
        <v>403</v>
      </c>
      <c r="E30" t="s">
        <v>364</v>
      </c>
      <c r="F30" t="s">
        <v>364</v>
      </c>
      <c r="G30" t="s">
        <v>321</v>
      </c>
    </row>
    <row r="31" spans="1:7">
      <c r="A31" t="s">
        <v>747</v>
      </c>
      <c r="B31" t="s">
        <v>748</v>
      </c>
      <c r="C31" t="s">
        <v>749</v>
      </c>
      <c r="D31" t="s">
        <v>364</v>
      </c>
      <c r="E31" t="s">
        <v>364</v>
      </c>
      <c r="F31" t="s">
        <v>364</v>
      </c>
      <c r="G31" t="s">
        <v>323</v>
      </c>
    </row>
    <row r="32" spans="1:7">
      <c r="A32" t="s">
        <v>317</v>
      </c>
      <c r="B32" t="s">
        <v>748</v>
      </c>
      <c r="C32" t="s">
        <v>750</v>
      </c>
      <c r="D32" t="s">
        <v>364</v>
      </c>
      <c r="E32" t="s">
        <v>364</v>
      </c>
      <c r="F32" t="s">
        <v>364</v>
      </c>
      <c r="G32" t="s">
        <v>323</v>
      </c>
    </row>
    <row r="33" spans="1:7">
      <c r="A33" t="s">
        <v>304</v>
      </c>
      <c r="B33" t="s">
        <v>387</v>
      </c>
      <c r="C33" t="s">
        <v>704</v>
      </c>
      <c r="D33" t="s">
        <v>705</v>
      </c>
      <c r="E33" t="s">
        <v>706</v>
      </c>
      <c r="F33" t="s">
        <v>751</v>
      </c>
      <c r="G33" t="s">
        <v>321</v>
      </c>
    </row>
    <row r="34" spans="1:7">
      <c r="A34" t="s">
        <v>752</v>
      </c>
      <c r="B34" t="s">
        <v>753</v>
      </c>
      <c r="C34" t="s">
        <v>364</v>
      </c>
      <c r="D34" t="s">
        <v>364</v>
      </c>
      <c r="E34" t="s">
        <v>364</v>
      </c>
      <c r="F34" t="s">
        <v>364</v>
      </c>
      <c r="G34" t="s">
        <v>325</v>
      </c>
    </row>
    <row r="35" spans="1:7">
      <c r="A35" t="s">
        <v>754</v>
      </c>
      <c r="B35" t="s">
        <v>387</v>
      </c>
      <c r="C35" t="s">
        <v>704</v>
      </c>
      <c r="D35" t="s">
        <v>705</v>
      </c>
      <c r="E35" t="s">
        <v>706</v>
      </c>
      <c r="F35" t="s">
        <v>755</v>
      </c>
      <c r="G35" t="s">
        <v>321</v>
      </c>
    </row>
    <row r="36" spans="1:7">
      <c r="A36" t="s">
        <v>297</v>
      </c>
      <c r="B36" t="s">
        <v>401</v>
      </c>
      <c r="C36" t="s">
        <v>402</v>
      </c>
      <c r="D36" t="s">
        <v>403</v>
      </c>
      <c r="E36" t="s">
        <v>697</v>
      </c>
      <c r="F36" t="s">
        <v>756</v>
      </c>
      <c r="G36" t="s">
        <v>321</v>
      </c>
    </row>
    <row r="37" spans="1:7">
      <c r="A37" t="s">
        <v>757</v>
      </c>
      <c r="B37" t="s">
        <v>380</v>
      </c>
      <c r="C37" t="s">
        <v>758</v>
      </c>
      <c r="D37" t="s">
        <v>759</v>
      </c>
      <c r="E37" t="s">
        <v>760</v>
      </c>
      <c r="F37" t="s">
        <v>761</v>
      </c>
      <c r="G37" t="s">
        <v>350</v>
      </c>
    </row>
    <row r="38" spans="1:7">
      <c r="A38" t="s">
        <v>762</v>
      </c>
      <c r="B38" t="s">
        <v>659</v>
      </c>
      <c r="C38" t="s">
        <v>364</v>
      </c>
      <c r="D38" t="s">
        <v>689</v>
      </c>
      <c r="E38" t="s">
        <v>690</v>
      </c>
      <c r="F38" t="s">
        <v>763</v>
      </c>
      <c r="G38" t="s">
        <v>321</v>
      </c>
    </row>
    <row r="39" spans="1:7">
      <c r="A39" t="s">
        <v>764</v>
      </c>
      <c r="B39" t="s">
        <v>401</v>
      </c>
      <c r="C39" t="s">
        <v>402</v>
      </c>
      <c r="D39" t="s">
        <v>765</v>
      </c>
      <c r="E39" t="s">
        <v>766</v>
      </c>
      <c r="F39" t="s">
        <v>767</v>
      </c>
      <c r="G39" t="s">
        <v>325</v>
      </c>
    </row>
    <row r="40" spans="1:7">
      <c r="A40" t="s">
        <v>268</v>
      </c>
      <c r="B40" t="s">
        <v>401</v>
      </c>
      <c r="C40" t="s">
        <v>402</v>
      </c>
      <c r="D40" t="s">
        <v>765</v>
      </c>
      <c r="E40" t="s">
        <v>766</v>
      </c>
      <c r="F40" t="s">
        <v>768</v>
      </c>
      <c r="G40" t="s">
        <v>325</v>
      </c>
    </row>
    <row r="41" spans="1:7">
      <c r="A41" t="s">
        <v>769</v>
      </c>
      <c r="B41" t="s">
        <v>659</v>
      </c>
      <c r="C41" t="s">
        <v>364</v>
      </c>
      <c r="D41" t="s">
        <v>770</v>
      </c>
      <c r="E41" t="s">
        <v>771</v>
      </c>
      <c r="F41" t="s">
        <v>772</v>
      </c>
      <c r="G41" t="s">
        <v>350</v>
      </c>
    </row>
    <row r="42" spans="1:7">
      <c r="A42" t="s">
        <v>276</v>
      </c>
      <c r="B42" t="s">
        <v>380</v>
      </c>
      <c r="C42" t="s">
        <v>758</v>
      </c>
      <c r="D42" t="s">
        <v>773</v>
      </c>
      <c r="E42" t="s">
        <v>774</v>
      </c>
      <c r="F42" t="s">
        <v>775</v>
      </c>
      <c r="G42" t="s">
        <v>675</v>
      </c>
    </row>
    <row r="43" spans="1:7">
      <c r="A43" t="s">
        <v>273</v>
      </c>
      <c r="B43" t="s">
        <v>387</v>
      </c>
      <c r="C43" t="s">
        <v>364</v>
      </c>
      <c r="D43" t="s">
        <v>364</v>
      </c>
      <c r="E43" t="s">
        <v>364</v>
      </c>
      <c r="F43" t="s">
        <v>364</v>
      </c>
      <c r="G43" t="s">
        <v>325</v>
      </c>
    </row>
    <row r="44" spans="1:7">
      <c r="A44" t="s">
        <v>776</v>
      </c>
      <c r="B44" t="s">
        <v>380</v>
      </c>
      <c r="C44" t="s">
        <v>758</v>
      </c>
      <c r="D44" t="s">
        <v>720</v>
      </c>
      <c r="E44" t="s">
        <v>777</v>
      </c>
      <c r="F44" t="s">
        <v>778</v>
      </c>
      <c r="G44" t="s">
        <v>350</v>
      </c>
    </row>
    <row r="45" spans="1:7">
      <c r="A45" t="s">
        <v>779</v>
      </c>
      <c r="B45" t="s">
        <v>677</v>
      </c>
      <c r="C45" t="s">
        <v>678</v>
      </c>
      <c r="D45" t="s">
        <v>679</v>
      </c>
      <c r="E45" t="s">
        <v>680</v>
      </c>
      <c r="F45" t="s">
        <v>780</v>
      </c>
      <c r="G45" t="s">
        <v>351</v>
      </c>
    </row>
    <row r="46" spans="1:7">
      <c r="A46" t="s">
        <v>781</v>
      </c>
      <c r="B46" t="s">
        <v>401</v>
      </c>
      <c r="C46" t="s">
        <v>402</v>
      </c>
      <c r="D46" t="s">
        <v>403</v>
      </c>
      <c r="E46" t="s">
        <v>697</v>
      </c>
      <c r="F46" t="s">
        <v>782</v>
      </c>
      <c r="G46" t="s">
        <v>321</v>
      </c>
    </row>
    <row r="47" spans="1:7">
      <c r="A47" t="s">
        <v>783</v>
      </c>
      <c r="B47" t="s">
        <v>677</v>
      </c>
      <c r="C47" t="s">
        <v>678</v>
      </c>
      <c r="D47" t="s">
        <v>784</v>
      </c>
      <c r="E47" t="s">
        <v>785</v>
      </c>
      <c r="F47" t="s">
        <v>786</v>
      </c>
      <c r="G47" t="s">
        <v>350</v>
      </c>
    </row>
    <row r="48" spans="1:7">
      <c r="A48" t="s">
        <v>391</v>
      </c>
      <c r="B48" t="s">
        <v>399</v>
      </c>
      <c r="C48" t="s">
        <v>400</v>
      </c>
      <c r="D48" t="s">
        <v>364</v>
      </c>
      <c r="E48" t="s">
        <v>364</v>
      </c>
      <c r="F48" t="s">
        <v>364</v>
      </c>
      <c r="G48" t="s">
        <v>350</v>
      </c>
    </row>
    <row r="49" spans="1:7">
      <c r="A49" t="s">
        <v>787</v>
      </c>
      <c r="B49" t="s">
        <v>401</v>
      </c>
      <c r="C49" t="s">
        <v>402</v>
      </c>
      <c r="D49" t="s">
        <v>403</v>
      </c>
      <c r="E49" t="s">
        <v>697</v>
      </c>
      <c r="F49" t="s">
        <v>364</v>
      </c>
      <c r="G49" t="s">
        <v>321</v>
      </c>
    </row>
    <row r="50" spans="1:7">
      <c r="A50" t="s">
        <v>788</v>
      </c>
      <c r="B50" t="s">
        <v>401</v>
      </c>
      <c r="C50" t="s">
        <v>402</v>
      </c>
      <c r="D50" t="s">
        <v>364</v>
      </c>
      <c r="E50" t="s">
        <v>364</v>
      </c>
      <c r="F50" t="s">
        <v>364</v>
      </c>
      <c r="G50" t="s">
        <v>352</v>
      </c>
    </row>
    <row r="51" spans="1:7">
      <c r="A51" t="s">
        <v>281</v>
      </c>
      <c r="B51" t="s">
        <v>387</v>
      </c>
      <c r="C51" t="s">
        <v>704</v>
      </c>
      <c r="D51" t="s">
        <v>705</v>
      </c>
      <c r="E51" t="s">
        <v>706</v>
      </c>
      <c r="F51" t="s">
        <v>364</v>
      </c>
      <c r="G51" t="s">
        <v>321</v>
      </c>
    </row>
    <row r="52" spans="1:7">
      <c r="A52" t="s">
        <v>789</v>
      </c>
      <c r="B52" t="s">
        <v>790</v>
      </c>
      <c r="C52" t="s">
        <v>364</v>
      </c>
      <c r="D52" t="s">
        <v>364</v>
      </c>
      <c r="E52" t="s">
        <v>791</v>
      </c>
      <c r="F52" t="s">
        <v>364</v>
      </c>
      <c r="G52" t="s">
        <v>792</v>
      </c>
    </row>
    <row r="53" spans="1:7">
      <c r="A53" t="s">
        <v>793</v>
      </c>
      <c r="B53" t="s">
        <v>677</v>
      </c>
      <c r="C53" t="s">
        <v>678</v>
      </c>
      <c r="D53" t="s">
        <v>794</v>
      </c>
      <c r="E53" t="s">
        <v>795</v>
      </c>
      <c r="F53" t="s">
        <v>796</v>
      </c>
      <c r="G53" t="s">
        <v>350</v>
      </c>
    </row>
    <row r="54" spans="1:7">
      <c r="A54" t="s">
        <v>280</v>
      </c>
      <c r="B54" t="s">
        <v>360</v>
      </c>
      <c r="C54" t="s">
        <v>694</v>
      </c>
      <c r="D54" t="s">
        <v>695</v>
      </c>
      <c r="E54" t="s">
        <v>363</v>
      </c>
      <c r="F54" t="s">
        <v>364</v>
      </c>
      <c r="G54" t="s">
        <v>323</v>
      </c>
    </row>
    <row r="55" spans="1:7">
      <c r="A55" t="s">
        <v>797</v>
      </c>
      <c r="B55" t="s">
        <v>677</v>
      </c>
      <c r="C55" t="s">
        <v>678</v>
      </c>
      <c r="D55" t="s">
        <v>794</v>
      </c>
      <c r="E55" t="s">
        <v>795</v>
      </c>
      <c r="F55" t="s">
        <v>798</v>
      </c>
      <c r="G55" t="s">
        <v>350</v>
      </c>
    </row>
    <row r="56" spans="1:7">
      <c r="A56" t="s">
        <v>283</v>
      </c>
      <c r="B56" t="s">
        <v>799</v>
      </c>
      <c r="C56" t="s">
        <v>800</v>
      </c>
      <c r="D56" t="s">
        <v>801</v>
      </c>
      <c r="E56" t="s">
        <v>802</v>
      </c>
      <c r="F56" t="s">
        <v>364</v>
      </c>
      <c r="G56" t="s">
        <v>352</v>
      </c>
    </row>
    <row r="57" spans="1:7">
      <c r="A57" t="s">
        <v>271</v>
      </c>
      <c r="B57" t="s">
        <v>677</v>
      </c>
      <c r="C57" t="s">
        <v>678</v>
      </c>
      <c r="D57" t="s">
        <v>679</v>
      </c>
      <c r="E57" t="s">
        <v>680</v>
      </c>
      <c r="F57" t="s">
        <v>364</v>
      </c>
      <c r="G57" t="s">
        <v>351</v>
      </c>
    </row>
    <row r="58" spans="1:7">
      <c r="A58" t="s">
        <v>803</v>
      </c>
      <c r="B58" t="s">
        <v>380</v>
      </c>
      <c r="C58" t="s">
        <v>758</v>
      </c>
      <c r="D58" t="s">
        <v>773</v>
      </c>
      <c r="E58" t="s">
        <v>774</v>
      </c>
      <c r="F58" t="s">
        <v>804</v>
      </c>
      <c r="G58" t="s">
        <v>321</v>
      </c>
    </row>
    <row r="59" spans="1:7">
      <c r="A59" t="s">
        <v>805</v>
      </c>
      <c r="B59" t="s">
        <v>677</v>
      </c>
      <c r="C59" t="s">
        <v>678</v>
      </c>
      <c r="D59" t="s">
        <v>784</v>
      </c>
      <c r="E59" t="s">
        <v>785</v>
      </c>
      <c r="F59" t="s">
        <v>364</v>
      </c>
      <c r="G59" t="s">
        <v>321</v>
      </c>
    </row>
    <row r="60" spans="1:7">
      <c r="A60" t="s">
        <v>330</v>
      </c>
      <c r="B60" t="s">
        <v>401</v>
      </c>
      <c r="C60" t="s">
        <v>364</v>
      </c>
      <c r="D60" t="s">
        <v>364</v>
      </c>
      <c r="E60" t="s">
        <v>806</v>
      </c>
      <c r="F60" t="s">
        <v>807</v>
      </c>
      <c r="G60" t="s">
        <v>321</v>
      </c>
    </row>
    <row r="61" spans="1:7">
      <c r="A61" t="s">
        <v>292</v>
      </c>
      <c r="B61" t="s">
        <v>380</v>
      </c>
      <c r="C61" t="s">
        <v>381</v>
      </c>
      <c r="D61" t="s">
        <v>808</v>
      </c>
      <c r="E61" t="s">
        <v>809</v>
      </c>
      <c r="F61" t="s">
        <v>364</v>
      </c>
      <c r="G61" t="s">
        <v>350</v>
      </c>
    </row>
    <row r="62" spans="1:7">
      <c r="A62" t="s">
        <v>810</v>
      </c>
      <c r="B62" t="s">
        <v>401</v>
      </c>
      <c r="C62" t="s">
        <v>364</v>
      </c>
      <c r="D62" t="s">
        <v>364</v>
      </c>
      <c r="E62" t="s">
        <v>811</v>
      </c>
      <c r="F62" t="s">
        <v>812</v>
      </c>
      <c r="G62" t="s">
        <v>792</v>
      </c>
    </row>
    <row r="63" spans="1:7">
      <c r="A63" t="s">
        <v>343</v>
      </c>
      <c r="B63" t="s">
        <v>387</v>
      </c>
      <c r="C63" t="s">
        <v>704</v>
      </c>
      <c r="D63" t="s">
        <v>813</v>
      </c>
      <c r="E63" t="s">
        <v>814</v>
      </c>
      <c r="F63" t="s">
        <v>815</v>
      </c>
      <c r="G63" t="s">
        <v>351</v>
      </c>
    </row>
    <row r="64" spans="1:7">
      <c r="A64" t="s">
        <v>282</v>
      </c>
      <c r="B64" t="s">
        <v>716</v>
      </c>
      <c r="C64" t="s">
        <v>364</v>
      </c>
      <c r="D64" t="s">
        <v>364</v>
      </c>
      <c r="E64" t="s">
        <v>717</v>
      </c>
      <c r="F64" t="s">
        <v>364</v>
      </c>
      <c r="G64" t="s">
        <v>323</v>
      </c>
    </row>
    <row r="65" spans="1:7">
      <c r="A65" t="s">
        <v>302</v>
      </c>
      <c r="B65" t="s">
        <v>659</v>
      </c>
      <c r="C65" t="s">
        <v>701</v>
      </c>
      <c r="D65" t="s">
        <v>689</v>
      </c>
      <c r="E65" t="s">
        <v>728</v>
      </c>
      <c r="F65" t="s">
        <v>816</v>
      </c>
      <c r="G65" t="s">
        <v>321</v>
      </c>
    </row>
    <row r="66" spans="1:7">
      <c r="A66" t="s">
        <v>270</v>
      </c>
      <c r="B66" t="s">
        <v>659</v>
      </c>
      <c r="C66" t="s">
        <v>364</v>
      </c>
      <c r="D66" t="s">
        <v>364</v>
      </c>
      <c r="E66" t="s">
        <v>364</v>
      </c>
      <c r="F66" t="s">
        <v>364</v>
      </c>
      <c r="G66" t="s">
        <v>321</v>
      </c>
    </row>
    <row r="67" spans="1:7">
      <c r="A67" t="s">
        <v>339</v>
      </c>
      <c r="B67" t="s">
        <v>401</v>
      </c>
      <c r="C67" t="s">
        <v>402</v>
      </c>
      <c r="D67" t="s">
        <v>403</v>
      </c>
      <c r="E67" t="s">
        <v>364</v>
      </c>
      <c r="F67" t="s">
        <v>817</v>
      </c>
      <c r="G67" t="s">
        <v>323</v>
      </c>
    </row>
    <row r="68" spans="1:7">
      <c r="A68" t="s">
        <v>818</v>
      </c>
      <c r="B68" t="s">
        <v>401</v>
      </c>
      <c r="C68" t="s">
        <v>364</v>
      </c>
      <c r="D68" t="s">
        <v>364</v>
      </c>
      <c r="E68" t="s">
        <v>806</v>
      </c>
      <c r="F68" t="s">
        <v>819</v>
      </c>
      <c r="G68" t="s">
        <v>321</v>
      </c>
    </row>
    <row r="69" spans="1:7">
      <c r="A69" t="s">
        <v>820</v>
      </c>
      <c r="B69" t="s">
        <v>659</v>
      </c>
      <c r="C69" t="s">
        <v>364</v>
      </c>
      <c r="D69" t="s">
        <v>689</v>
      </c>
      <c r="E69" t="s">
        <v>728</v>
      </c>
      <c r="F69" t="s">
        <v>821</v>
      </c>
      <c r="G69" t="s">
        <v>321</v>
      </c>
    </row>
    <row r="70" spans="1:7">
      <c r="A70" t="s">
        <v>300</v>
      </c>
      <c r="B70" t="s">
        <v>659</v>
      </c>
      <c r="C70" t="s">
        <v>364</v>
      </c>
      <c r="D70" t="s">
        <v>689</v>
      </c>
      <c r="E70" t="s">
        <v>728</v>
      </c>
      <c r="F70" t="s">
        <v>822</v>
      </c>
      <c r="G70" t="s">
        <v>321</v>
      </c>
    </row>
    <row r="71" spans="1:7">
      <c r="A71" t="s">
        <v>823</v>
      </c>
      <c r="B71" t="s">
        <v>360</v>
      </c>
      <c r="C71" t="s">
        <v>694</v>
      </c>
      <c r="D71" t="s">
        <v>695</v>
      </c>
      <c r="E71" t="s">
        <v>363</v>
      </c>
      <c r="F71" t="s">
        <v>824</v>
      </c>
      <c r="G71" t="s">
        <v>323</v>
      </c>
    </row>
    <row r="72" spans="1:7">
      <c r="A72" t="s">
        <v>825</v>
      </c>
      <c r="B72" t="s">
        <v>387</v>
      </c>
      <c r="C72" t="s">
        <v>704</v>
      </c>
      <c r="D72" t="s">
        <v>741</v>
      </c>
      <c r="E72" t="s">
        <v>742</v>
      </c>
      <c r="F72" t="s">
        <v>364</v>
      </c>
      <c r="G72" t="s">
        <v>350</v>
      </c>
    </row>
    <row r="73" spans="1:7">
      <c r="A73" t="s">
        <v>826</v>
      </c>
      <c r="B73" t="s">
        <v>380</v>
      </c>
      <c r="C73" t="s">
        <v>381</v>
      </c>
      <c r="D73" t="s">
        <v>382</v>
      </c>
      <c r="E73" t="s">
        <v>364</v>
      </c>
      <c r="F73" t="s">
        <v>364</v>
      </c>
      <c r="G73" t="s">
        <v>350</v>
      </c>
    </row>
    <row r="74" spans="1:7">
      <c r="A74" t="s">
        <v>307</v>
      </c>
      <c r="B74" t="s">
        <v>659</v>
      </c>
      <c r="C74" t="s">
        <v>364</v>
      </c>
      <c r="D74" t="s">
        <v>689</v>
      </c>
      <c r="E74" t="s">
        <v>728</v>
      </c>
      <c r="F74" t="s">
        <v>827</v>
      </c>
      <c r="G74" t="s">
        <v>321</v>
      </c>
    </row>
    <row r="75" spans="1:7">
      <c r="A75" t="s">
        <v>331</v>
      </c>
      <c r="B75" t="s">
        <v>677</v>
      </c>
      <c r="C75" t="s">
        <v>678</v>
      </c>
      <c r="D75" t="s">
        <v>828</v>
      </c>
      <c r="E75" t="s">
        <v>829</v>
      </c>
      <c r="F75" t="s">
        <v>830</v>
      </c>
      <c r="G75" t="s">
        <v>350</v>
      </c>
    </row>
    <row r="76" spans="1:7">
      <c r="A76" t="s">
        <v>831</v>
      </c>
      <c r="B76" t="s">
        <v>387</v>
      </c>
      <c r="C76" t="s">
        <v>704</v>
      </c>
      <c r="D76" t="s">
        <v>832</v>
      </c>
      <c r="E76" t="s">
        <v>833</v>
      </c>
      <c r="F76" t="s">
        <v>834</v>
      </c>
      <c r="G76" t="s">
        <v>323</v>
      </c>
    </row>
    <row r="77" spans="1:7">
      <c r="A77" t="s">
        <v>835</v>
      </c>
      <c r="B77" t="s">
        <v>677</v>
      </c>
      <c r="C77" t="s">
        <v>678</v>
      </c>
      <c r="D77" t="s">
        <v>679</v>
      </c>
      <c r="E77" t="s">
        <v>680</v>
      </c>
      <c r="F77" t="s">
        <v>836</v>
      </c>
      <c r="G77" t="s">
        <v>351</v>
      </c>
    </row>
    <row r="78" spans="1:7">
      <c r="A78" t="s">
        <v>837</v>
      </c>
      <c r="B78" t="s">
        <v>380</v>
      </c>
      <c r="C78" t="s">
        <v>381</v>
      </c>
      <c r="D78" t="s">
        <v>808</v>
      </c>
      <c r="E78" t="s">
        <v>809</v>
      </c>
      <c r="F78" t="s">
        <v>838</v>
      </c>
      <c r="G78" t="s">
        <v>350</v>
      </c>
    </row>
    <row r="79" spans="1:7">
      <c r="A79" t="s">
        <v>839</v>
      </c>
      <c r="B79" t="s">
        <v>677</v>
      </c>
      <c r="C79" t="s">
        <v>678</v>
      </c>
      <c r="D79" t="s">
        <v>840</v>
      </c>
      <c r="E79" t="s">
        <v>841</v>
      </c>
      <c r="F79" t="s">
        <v>842</v>
      </c>
      <c r="G79" t="s">
        <v>675</v>
      </c>
    </row>
    <row r="80" spans="1:7">
      <c r="A80" t="s">
        <v>843</v>
      </c>
      <c r="B80" t="s">
        <v>387</v>
      </c>
      <c r="C80" t="s">
        <v>704</v>
      </c>
      <c r="D80" t="s">
        <v>741</v>
      </c>
      <c r="E80" t="s">
        <v>844</v>
      </c>
      <c r="F80" t="s">
        <v>845</v>
      </c>
      <c r="G80" t="s">
        <v>321</v>
      </c>
    </row>
    <row r="81" spans="1:7">
      <c r="A81" t="s">
        <v>303</v>
      </c>
      <c r="B81" t="s">
        <v>659</v>
      </c>
      <c r="C81" t="s">
        <v>701</v>
      </c>
      <c r="D81" t="s">
        <v>689</v>
      </c>
      <c r="E81" t="s">
        <v>846</v>
      </c>
      <c r="F81" t="s">
        <v>364</v>
      </c>
      <c r="G81" t="s">
        <v>321</v>
      </c>
    </row>
    <row r="82" spans="1:7">
      <c r="A82" t="s">
        <v>267</v>
      </c>
      <c r="B82" t="s">
        <v>401</v>
      </c>
      <c r="C82" t="s">
        <v>402</v>
      </c>
      <c r="D82" t="s">
        <v>403</v>
      </c>
      <c r="E82" t="s">
        <v>697</v>
      </c>
      <c r="F82" t="s">
        <v>847</v>
      </c>
      <c r="G82" t="s">
        <v>321</v>
      </c>
    </row>
    <row r="83" spans="1:7">
      <c r="A83" t="s">
        <v>848</v>
      </c>
      <c r="B83" t="s">
        <v>380</v>
      </c>
      <c r="C83" t="s">
        <v>758</v>
      </c>
      <c r="D83" t="s">
        <v>773</v>
      </c>
      <c r="E83" t="s">
        <v>774</v>
      </c>
      <c r="F83" t="s">
        <v>849</v>
      </c>
      <c r="G83" t="s">
        <v>321</v>
      </c>
    </row>
    <row r="84" spans="1:7">
      <c r="A84" t="s">
        <v>272</v>
      </c>
      <c r="B84" t="s">
        <v>360</v>
      </c>
      <c r="C84" t="s">
        <v>364</v>
      </c>
      <c r="D84" t="s">
        <v>364</v>
      </c>
      <c r="E84" t="s">
        <v>364</v>
      </c>
      <c r="F84" t="s">
        <v>364</v>
      </c>
      <c r="G84" t="s">
        <v>323</v>
      </c>
    </row>
    <row r="85" spans="1:7">
      <c r="A85" t="s">
        <v>850</v>
      </c>
      <c r="B85" t="s">
        <v>380</v>
      </c>
      <c r="C85" t="s">
        <v>381</v>
      </c>
      <c r="D85" t="s">
        <v>851</v>
      </c>
      <c r="E85" t="s">
        <v>364</v>
      </c>
      <c r="F85" t="s">
        <v>364</v>
      </c>
      <c r="G85" t="s">
        <v>350</v>
      </c>
    </row>
    <row r="86" spans="1:7">
      <c r="A86" t="s">
        <v>341</v>
      </c>
      <c r="B86" t="s">
        <v>677</v>
      </c>
      <c r="C86" t="s">
        <v>678</v>
      </c>
      <c r="D86" t="s">
        <v>784</v>
      </c>
      <c r="E86" t="s">
        <v>852</v>
      </c>
      <c r="F86" t="s">
        <v>853</v>
      </c>
      <c r="G86" t="s">
        <v>350</v>
      </c>
    </row>
    <row r="87" spans="1:7">
      <c r="A87" t="s">
        <v>293</v>
      </c>
      <c r="B87" t="s">
        <v>380</v>
      </c>
      <c r="C87" t="s">
        <v>381</v>
      </c>
      <c r="D87" t="s">
        <v>382</v>
      </c>
      <c r="E87" t="s">
        <v>383</v>
      </c>
      <c r="F87" t="s">
        <v>384</v>
      </c>
      <c r="G87" t="s">
        <v>350</v>
      </c>
    </row>
    <row r="88" spans="1:7">
      <c r="A88" t="s">
        <v>854</v>
      </c>
      <c r="B88" t="s">
        <v>659</v>
      </c>
      <c r="C88" t="s">
        <v>364</v>
      </c>
      <c r="D88" t="s">
        <v>689</v>
      </c>
      <c r="E88" t="s">
        <v>690</v>
      </c>
      <c r="F88" t="s">
        <v>364</v>
      </c>
      <c r="G88" t="s">
        <v>321</v>
      </c>
    </row>
    <row r="89" spans="1:7">
      <c r="A89" t="s">
        <v>855</v>
      </c>
      <c r="B89" t="s">
        <v>380</v>
      </c>
      <c r="C89" t="s">
        <v>381</v>
      </c>
      <c r="D89" t="s">
        <v>856</v>
      </c>
      <c r="E89" t="s">
        <v>857</v>
      </c>
      <c r="F89" t="s">
        <v>858</v>
      </c>
      <c r="G89" t="s">
        <v>350</v>
      </c>
    </row>
    <row r="90" spans="1:7">
      <c r="A90" t="s">
        <v>263</v>
      </c>
      <c r="B90" t="s">
        <v>684</v>
      </c>
      <c r="C90" t="s">
        <v>402</v>
      </c>
      <c r="D90" t="s">
        <v>403</v>
      </c>
      <c r="E90" t="s">
        <v>684</v>
      </c>
      <c r="F90" t="s">
        <v>364</v>
      </c>
      <c r="G90" t="s">
        <v>321</v>
      </c>
    </row>
    <row r="91" spans="1:7">
      <c r="A91" t="s">
        <v>405</v>
      </c>
      <c r="B91" t="s">
        <v>401</v>
      </c>
      <c r="C91" t="s">
        <v>402</v>
      </c>
      <c r="D91" t="s">
        <v>403</v>
      </c>
      <c r="E91" t="s">
        <v>404</v>
      </c>
      <c r="F91" t="s">
        <v>364</v>
      </c>
      <c r="G91" t="s">
        <v>406</v>
      </c>
    </row>
    <row r="92" spans="1:7">
      <c r="A92" t="s">
        <v>859</v>
      </c>
      <c r="B92" t="s">
        <v>387</v>
      </c>
      <c r="C92" t="s">
        <v>860</v>
      </c>
      <c r="D92" t="s">
        <v>861</v>
      </c>
      <c r="E92" t="s">
        <v>862</v>
      </c>
      <c r="F92" t="s">
        <v>863</v>
      </c>
      <c r="G92" t="s">
        <v>321</v>
      </c>
    </row>
    <row r="93" spans="1:7">
      <c r="A93" t="s">
        <v>864</v>
      </c>
      <c r="B93" t="s">
        <v>380</v>
      </c>
      <c r="C93" t="s">
        <v>381</v>
      </c>
      <c r="D93" t="s">
        <v>808</v>
      </c>
      <c r="E93" t="s">
        <v>865</v>
      </c>
      <c r="F93" t="s">
        <v>364</v>
      </c>
      <c r="G93" t="s">
        <v>350</v>
      </c>
    </row>
    <row r="94" spans="1:7">
      <c r="A94" t="s">
        <v>866</v>
      </c>
      <c r="B94" t="s">
        <v>380</v>
      </c>
      <c r="C94" t="s">
        <v>364</v>
      </c>
      <c r="D94" t="s">
        <v>364</v>
      </c>
      <c r="E94" t="s">
        <v>364</v>
      </c>
      <c r="F94" t="s">
        <v>364</v>
      </c>
      <c r="G94" t="s">
        <v>350</v>
      </c>
    </row>
    <row r="95" spans="1:7">
      <c r="A95" t="s">
        <v>867</v>
      </c>
      <c r="B95" t="s">
        <v>380</v>
      </c>
      <c r="C95" t="s">
        <v>381</v>
      </c>
      <c r="D95" t="s">
        <v>364</v>
      </c>
      <c r="E95" t="s">
        <v>364</v>
      </c>
      <c r="F95" t="s">
        <v>364</v>
      </c>
      <c r="G95" t="s">
        <v>350</v>
      </c>
    </row>
    <row r="96" spans="1:7">
      <c r="A96" t="s">
        <v>868</v>
      </c>
      <c r="B96" t="s">
        <v>401</v>
      </c>
      <c r="C96" t="s">
        <v>402</v>
      </c>
      <c r="D96" t="s">
        <v>869</v>
      </c>
      <c r="E96" t="s">
        <v>870</v>
      </c>
      <c r="F96" t="s">
        <v>871</v>
      </c>
      <c r="G96" t="s">
        <v>321</v>
      </c>
    </row>
    <row r="97" spans="1:7">
      <c r="A97" t="s">
        <v>872</v>
      </c>
      <c r="B97" t="s">
        <v>387</v>
      </c>
      <c r="C97" t="s">
        <v>860</v>
      </c>
      <c r="D97" t="s">
        <v>861</v>
      </c>
      <c r="E97" t="s">
        <v>364</v>
      </c>
      <c r="F97" t="s">
        <v>364</v>
      </c>
      <c r="G97" t="s">
        <v>321</v>
      </c>
    </row>
    <row r="98" spans="1:7">
      <c r="A98" t="s">
        <v>326</v>
      </c>
      <c r="B98" t="s">
        <v>401</v>
      </c>
      <c r="C98" t="s">
        <v>402</v>
      </c>
      <c r="D98" t="s">
        <v>364</v>
      </c>
      <c r="E98" t="s">
        <v>364</v>
      </c>
      <c r="F98" t="s">
        <v>364</v>
      </c>
      <c r="G98" t="s">
        <v>352</v>
      </c>
    </row>
    <row r="99" spans="1:7">
      <c r="A99" t="s">
        <v>265</v>
      </c>
      <c r="B99" t="s">
        <v>401</v>
      </c>
      <c r="C99" t="s">
        <v>402</v>
      </c>
      <c r="D99" t="s">
        <v>403</v>
      </c>
      <c r="E99" t="s">
        <v>697</v>
      </c>
      <c r="F99" t="s">
        <v>873</v>
      </c>
      <c r="G99" t="s">
        <v>321</v>
      </c>
    </row>
    <row r="100" spans="1:7">
      <c r="A100" t="s">
        <v>408</v>
      </c>
      <c r="B100" t="s">
        <v>659</v>
      </c>
      <c r="C100" t="s">
        <v>364</v>
      </c>
      <c r="D100" t="s">
        <v>689</v>
      </c>
      <c r="E100" t="s">
        <v>702</v>
      </c>
      <c r="F100" t="s">
        <v>364</v>
      </c>
      <c r="G100" t="s">
        <v>321</v>
      </c>
    </row>
    <row r="101" spans="1:7">
      <c r="A101" t="s">
        <v>308</v>
      </c>
      <c r="B101" t="s">
        <v>659</v>
      </c>
      <c r="C101" t="s">
        <v>701</v>
      </c>
      <c r="D101" t="s">
        <v>689</v>
      </c>
      <c r="E101" t="s">
        <v>846</v>
      </c>
      <c r="F101" t="s">
        <v>874</v>
      </c>
      <c r="G101" t="s">
        <v>321</v>
      </c>
    </row>
    <row r="102" spans="1:7">
      <c r="A102" t="s">
        <v>875</v>
      </c>
      <c r="B102" t="s">
        <v>360</v>
      </c>
      <c r="C102" t="s">
        <v>694</v>
      </c>
      <c r="D102" t="s">
        <v>695</v>
      </c>
      <c r="E102" t="s">
        <v>363</v>
      </c>
      <c r="F102" t="s">
        <v>876</v>
      </c>
      <c r="G102" t="s">
        <v>323</v>
      </c>
    </row>
    <row r="103" spans="1:7">
      <c r="A103" t="s">
        <v>305</v>
      </c>
      <c r="B103" t="s">
        <v>360</v>
      </c>
      <c r="C103" s="5" t="s">
        <v>877</v>
      </c>
      <c r="D103" t="s">
        <v>364</v>
      </c>
      <c r="E103" s="6" t="s">
        <v>363</v>
      </c>
      <c r="F103" t="s">
        <v>364</v>
      </c>
      <c r="G103" t="s">
        <v>323</v>
      </c>
    </row>
    <row r="104" spans="1:7">
      <c r="A104" t="s">
        <v>878</v>
      </c>
      <c r="B104" s="7" t="s">
        <v>677</v>
      </c>
      <c r="C104" s="8" t="s">
        <v>879</v>
      </c>
      <c r="D104" s="7" t="s">
        <v>880</v>
      </c>
      <c r="E104" s="7" t="s">
        <v>881</v>
      </c>
      <c r="F104" t="s">
        <v>882</v>
      </c>
      <c r="G104" t="s">
        <v>321</v>
      </c>
    </row>
    <row r="105" spans="1:7">
      <c r="A105" t="s">
        <v>275</v>
      </c>
      <c r="B105" t="s">
        <v>387</v>
      </c>
      <c r="C105" s="5" t="s">
        <v>883</v>
      </c>
      <c r="D105" s="5" t="s">
        <v>884</v>
      </c>
      <c r="E105" t="s">
        <v>885</v>
      </c>
      <c r="F105" t="s">
        <v>886</v>
      </c>
      <c r="G105" t="s">
        <v>321</v>
      </c>
    </row>
    <row r="106" spans="1:7">
      <c r="A106" t="s">
        <v>310</v>
      </c>
      <c r="B106" t="s">
        <v>401</v>
      </c>
      <c r="C106" t="s">
        <v>887</v>
      </c>
      <c r="D106" t="s">
        <v>888</v>
      </c>
      <c r="E106" t="s">
        <v>889</v>
      </c>
      <c r="F106" t="s">
        <v>364</v>
      </c>
      <c r="G106" t="s">
        <v>323</v>
      </c>
    </row>
    <row r="107" spans="1:7">
      <c r="A107" t="s">
        <v>358</v>
      </c>
      <c r="B107" t="s">
        <v>890</v>
      </c>
      <c r="C107" t="s">
        <v>678</v>
      </c>
      <c r="D107" t="s">
        <v>734</v>
      </c>
      <c r="E107" t="s">
        <v>891</v>
      </c>
      <c r="F107" t="s">
        <v>364</v>
      </c>
      <c r="G107" t="s">
        <v>321</v>
      </c>
    </row>
    <row r="108" spans="1:7">
      <c r="A108" t="s">
        <v>892</v>
      </c>
      <c r="B108" s="5" t="s">
        <v>659</v>
      </c>
      <c r="C108" t="s">
        <v>893</v>
      </c>
      <c r="D108" t="s">
        <v>894</v>
      </c>
      <c r="E108" t="s">
        <v>702</v>
      </c>
      <c r="F108" t="s">
        <v>895</v>
      </c>
      <c r="G108" t="s">
        <v>321</v>
      </c>
    </row>
    <row r="109" spans="1:7">
      <c r="A109" t="s">
        <v>357</v>
      </c>
      <c r="B109" t="s">
        <v>401</v>
      </c>
      <c r="C109" t="s">
        <v>402</v>
      </c>
      <c r="D109" t="s">
        <v>896</v>
      </c>
      <c r="E109" t="s">
        <v>404</v>
      </c>
      <c r="F109" t="s">
        <v>897</v>
      </c>
      <c r="G109" t="s">
        <v>323</v>
      </c>
    </row>
    <row r="110" spans="1:7">
      <c r="A110" t="s">
        <v>378</v>
      </c>
      <c r="B110" t="s">
        <v>401</v>
      </c>
      <c r="C110" t="s">
        <v>402</v>
      </c>
      <c r="D110" t="s">
        <v>403</v>
      </c>
      <c r="E110" t="s">
        <v>806</v>
      </c>
      <c r="F110" t="s">
        <v>898</v>
      </c>
      <c r="G110" t="s">
        <v>321</v>
      </c>
    </row>
    <row r="111" spans="1:7">
      <c r="A111" t="s">
        <v>394</v>
      </c>
      <c r="B111" t="s">
        <v>401</v>
      </c>
    </row>
    <row r="112" spans="1:7">
      <c r="A112" t="s">
        <v>396</v>
      </c>
      <c r="B112" t="s">
        <v>401</v>
      </c>
      <c r="C112" t="s">
        <v>899</v>
      </c>
      <c r="D112" t="s">
        <v>869</v>
      </c>
      <c r="E112" t="s">
        <v>870</v>
      </c>
      <c r="F112" t="s">
        <v>900</v>
      </c>
      <c r="G112" t="s">
        <v>323</v>
      </c>
    </row>
    <row r="113" spans="1:1">
      <c r="A113" t="s">
        <v>901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D2CF9-6EDA-40DD-BEE0-0FA831D68453}">
  <dimension ref="A1:I109"/>
  <sheetViews>
    <sheetView workbookViewId="0">
      <pane ySplit="1" topLeftCell="A2" activePane="bottomLeft" state="frozen"/>
      <selection pane="bottomLeft" activeCell="D113" sqref="D113"/>
    </sheetView>
  </sheetViews>
  <sheetFormatPr defaultRowHeight="15"/>
  <cols>
    <col min="1" max="1" width="11.140625" bestFit="1" customWidth="1"/>
    <col min="3" max="3" width="26.28515625" customWidth="1"/>
    <col min="8" max="8" width="15.7109375" customWidth="1"/>
  </cols>
  <sheetData>
    <row r="1" spans="1:9">
      <c r="A1" s="4" t="s">
        <v>124</v>
      </c>
      <c r="B1" s="4" t="s">
        <v>125</v>
      </c>
      <c r="C1" s="4" t="s">
        <v>36</v>
      </c>
      <c r="D1" s="4" t="s">
        <v>902</v>
      </c>
      <c r="E1" s="4" t="s">
        <v>903</v>
      </c>
      <c r="F1" s="4" t="s">
        <v>904</v>
      </c>
      <c r="G1" s="4" t="s">
        <v>905</v>
      </c>
      <c r="H1" s="4" t="s">
        <v>130</v>
      </c>
      <c r="I1" s="16" t="s">
        <v>99</v>
      </c>
    </row>
    <row r="2" spans="1:9">
      <c r="A2" s="10">
        <v>45790</v>
      </c>
      <c r="B2" t="s">
        <v>11</v>
      </c>
      <c r="C2" t="s">
        <v>364</v>
      </c>
      <c r="D2">
        <v>0</v>
      </c>
      <c r="E2">
        <v>0</v>
      </c>
      <c r="F2">
        <v>0</v>
      </c>
      <c r="G2">
        <v>0</v>
      </c>
      <c r="I2" t="s">
        <v>106</v>
      </c>
    </row>
    <row r="3" spans="1:9">
      <c r="A3" s="10">
        <v>45790</v>
      </c>
      <c r="B3" t="s">
        <v>14</v>
      </c>
      <c r="C3" t="s">
        <v>906</v>
      </c>
      <c r="D3">
        <v>0</v>
      </c>
      <c r="E3">
        <v>1</v>
      </c>
      <c r="F3">
        <v>0</v>
      </c>
      <c r="G3">
        <v>0</v>
      </c>
      <c r="H3" t="s">
        <v>907</v>
      </c>
      <c r="I3" t="s">
        <v>106</v>
      </c>
    </row>
    <row r="4" spans="1:9">
      <c r="A4" s="10">
        <v>45790</v>
      </c>
      <c r="B4" t="s">
        <v>14</v>
      </c>
      <c r="C4" t="s">
        <v>908</v>
      </c>
      <c r="D4">
        <v>0</v>
      </c>
      <c r="E4">
        <v>0</v>
      </c>
      <c r="F4">
        <v>1</v>
      </c>
      <c r="G4">
        <v>0</v>
      </c>
      <c r="H4" t="s">
        <v>907</v>
      </c>
      <c r="I4" t="s">
        <v>106</v>
      </c>
    </row>
    <row r="5" spans="1:9">
      <c r="A5" s="10">
        <v>45797</v>
      </c>
      <c r="B5" t="s">
        <v>17</v>
      </c>
      <c r="C5" t="s">
        <v>909</v>
      </c>
      <c r="D5">
        <v>1</v>
      </c>
      <c r="E5">
        <v>0</v>
      </c>
      <c r="F5">
        <v>0</v>
      </c>
      <c r="G5">
        <v>0</v>
      </c>
      <c r="I5" t="s">
        <v>106</v>
      </c>
    </row>
    <row r="6" spans="1:9">
      <c r="A6" s="10">
        <v>45797</v>
      </c>
      <c r="B6" t="s">
        <v>17</v>
      </c>
      <c r="C6" t="s">
        <v>910</v>
      </c>
      <c r="D6">
        <v>0</v>
      </c>
      <c r="E6">
        <v>0</v>
      </c>
      <c r="F6">
        <v>1</v>
      </c>
      <c r="G6">
        <v>0</v>
      </c>
      <c r="H6" t="s">
        <v>907</v>
      </c>
      <c r="I6" t="s">
        <v>106</v>
      </c>
    </row>
    <row r="7" spans="1:9">
      <c r="A7" s="10">
        <v>45797</v>
      </c>
      <c r="B7" t="s">
        <v>17</v>
      </c>
      <c r="C7" t="s">
        <v>911</v>
      </c>
      <c r="D7">
        <v>0</v>
      </c>
      <c r="E7">
        <v>0</v>
      </c>
      <c r="F7">
        <v>1</v>
      </c>
      <c r="G7">
        <v>0</v>
      </c>
      <c r="I7" t="s">
        <v>106</v>
      </c>
    </row>
    <row r="8" spans="1:9">
      <c r="A8" s="10">
        <v>45797</v>
      </c>
      <c r="B8" t="s">
        <v>17</v>
      </c>
      <c r="C8" t="s">
        <v>912</v>
      </c>
      <c r="D8">
        <v>0</v>
      </c>
      <c r="E8">
        <v>1</v>
      </c>
      <c r="F8">
        <v>1</v>
      </c>
      <c r="G8">
        <v>0</v>
      </c>
      <c r="I8" t="s">
        <v>106</v>
      </c>
    </row>
    <row r="9" spans="1:9">
      <c r="A9" s="10">
        <v>45797</v>
      </c>
      <c r="B9" t="s">
        <v>17</v>
      </c>
      <c r="C9" t="s">
        <v>913</v>
      </c>
      <c r="D9">
        <v>0</v>
      </c>
      <c r="E9">
        <v>0</v>
      </c>
      <c r="F9">
        <v>1</v>
      </c>
      <c r="G9">
        <v>0</v>
      </c>
      <c r="I9" t="s">
        <v>106</v>
      </c>
    </row>
    <row r="10" spans="1:9">
      <c r="A10" s="10">
        <v>45797</v>
      </c>
      <c r="B10" t="s">
        <v>17</v>
      </c>
      <c r="C10" t="s">
        <v>914</v>
      </c>
      <c r="D10">
        <v>0</v>
      </c>
      <c r="E10">
        <v>0</v>
      </c>
      <c r="F10">
        <v>0</v>
      </c>
      <c r="G10">
        <v>1</v>
      </c>
      <c r="I10" t="s">
        <v>106</v>
      </c>
    </row>
    <row r="11" spans="1:9">
      <c r="A11" s="10">
        <v>45797</v>
      </c>
      <c r="B11" t="s">
        <v>17</v>
      </c>
      <c r="C11" t="s">
        <v>915</v>
      </c>
      <c r="D11">
        <v>0</v>
      </c>
      <c r="E11">
        <v>1</v>
      </c>
      <c r="F11">
        <v>0</v>
      </c>
      <c r="G11">
        <v>3</v>
      </c>
      <c r="I11" t="s">
        <v>106</v>
      </c>
    </row>
    <row r="12" spans="1:9">
      <c r="A12" s="10">
        <v>45797</v>
      </c>
      <c r="B12" t="s">
        <v>17</v>
      </c>
      <c r="C12" t="s">
        <v>916</v>
      </c>
      <c r="D12">
        <v>0</v>
      </c>
      <c r="E12">
        <v>1</v>
      </c>
      <c r="F12">
        <v>0</v>
      </c>
      <c r="G12">
        <v>0</v>
      </c>
      <c r="I12" t="s">
        <v>106</v>
      </c>
    </row>
    <row r="13" spans="1:9">
      <c r="A13" s="10">
        <v>45797</v>
      </c>
      <c r="B13" t="s">
        <v>17</v>
      </c>
      <c r="C13" t="s">
        <v>917</v>
      </c>
      <c r="D13">
        <v>0</v>
      </c>
      <c r="E13">
        <v>1</v>
      </c>
      <c r="F13">
        <v>0</v>
      </c>
      <c r="G13">
        <v>0</v>
      </c>
      <c r="H13" t="s">
        <v>907</v>
      </c>
      <c r="I13" t="s">
        <v>106</v>
      </c>
    </row>
    <row r="14" spans="1:9">
      <c r="A14" s="10">
        <v>45798</v>
      </c>
      <c r="B14" t="s">
        <v>20</v>
      </c>
      <c r="C14" t="s">
        <v>917</v>
      </c>
      <c r="D14">
        <v>0</v>
      </c>
      <c r="E14">
        <v>0</v>
      </c>
      <c r="F14">
        <v>0</v>
      </c>
      <c r="G14">
        <v>1</v>
      </c>
      <c r="I14" t="s">
        <v>106</v>
      </c>
    </row>
    <row r="15" spans="1:9">
      <c r="A15" s="10">
        <v>45799</v>
      </c>
      <c r="B15" t="s">
        <v>20</v>
      </c>
      <c r="C15" t="s">
        <v>918</v>
      </c>
      <c r="D15">
        <v>0</v>
      </c>
      <c r="E15">
        <v>2</v>
      </c>
      <c r="F15">
        <v>0</v>
      </c>
      <c r="G15">
        <v>0</v>
      </c>
      <c r="I15" t="s">
        <v>106</v>
      </c>
    </row>
    <row r="16" spans="1:9">
      <c r="A16" s="10">
        <v>45800</v>
      </c>
      <c r="B16" t="s">
        <v>20</v>
      </c>
      <c r="C16" t="s">
        <v>919</v>
      </c>
      <c r="D16">
        <v>0</v>
      </c>
      <c r="E16">
        <v>0</v>
      </c>
      <c r="F16">
        <v>1</v>
      </c>
      <c r="G16">
        <v>0</v>
      </c>
      <c r="I16" t="s">
        <v>106</v>
      </c>
    </row>
    <row r="17" spans="1:9">
      <c r="A17" s="10">
        <v>45801</v>
      </c>
      <c r="B17" t="s">
        <v>20</v>
      </c>
      <c r="C17" t="s">
        <v>920</v>
      </c>
      <c r="D17">
        <v>0</v>
      </c>
      <c r="E17">
        <v>0</v>
      </c>
      <c r="F17">
        <v>1</v>
      </c>
      <c r="G17">
        <v>0</v>
      </c>
      <c r="I17" t="s">
        <v>106</v>
      </c>
    </row>
    <row r="18" spans="1:9">
      <c r="A18" s="10">
        <v>45802</v>
      </c>
      <c r="B18" t="s">
        <v>20</v>
      </c>
      <c r="C18" t="s">
        <v>921</v>
      </c>
      <c r="D18">
        <v>0</v>
      </c>
      <c r="E18">
        <v>0</v>
      </c>
      <c r="F18">
        <v>6</v>
      </c>
      <c r="G18">
        <v>0</v>
      </c>
      <c r="H18" t="s">
        <v>907</v>
      </c>
      <c r="I18" t="s">
        <v>106</v>
      </c>
    </row>
    <row r="19" spans="1:9">
      <c r="A19" s="10">
        <v>45819</v>
      </c>
      <c r="B19" t="s">
        <v>17</v>
      </c>
      <c r="C19" t="s">
        <v>922</v>
      </c>
      <c r="D19">
        <v>1</v>
      </c>
      <c r="E19">
        <v>0</v>
      </c>
      <c r="F19">
        <v>0</v>
      </c>
      <c r="G19">
        <v>0</v>
      </c>
      <c r="I19" t="s">
        <v>106</v>
      </c>
    </row>
    <row r="20" spans="1:9">
      <c r="A20" s="10">
        <v>45819</v>
      </c>
      <c r="B20" t="s">
        <v>17</v>
      </c>
      <c r="C20" t="s">
        <v>923</v>
      </c>
      <c r="D20">
        <v>0</v>
      </c>
      <c r="E20">
        <v>0</v>
      </c>
      <c r="F20">
        <v>1</v>
      </c>
      <c r="G20">
        <v>0</v>
      </c>
      <c r="I20" t="s">
        <v>106</v>
      </c>
    </row>
    <row r="21" spans="1:9">
      <c r="A21" s="10">
        <v>45819</v>
      </c>
      <c r="B21" t="s">
        <v>17</v>
      </c>
      <c r="C21" t="s">
        <v>924</v>
      </c>
      <c r="D21">
        <v>0</v>
      </c>
      <c r="E21">
        <v>0</v>
      </c>
      <c r="F21">
        <v>1</v>
      </c>
      <c r="G21">
        <v>1</v>
      </c>
      <c r="I21" t="s">
        <v>106</v>
      </c>
    </row>
    <row r="22" spans="1:9">
      <c r="A22" s="10">
        <v>45819</v>
      </c>
      <c r="B22" t="s">
        <v>17</v>
      </c>
      <c r="C22" t="s">
        <v>925</v>
      </c>
      <c r="D22">
        <v>0</v>
      </c>
      <c r="E22">
        <v>1</v>
      </c>
      <c r="F22">
        <v>0</v>
      </c>
      <c r="G22">
        <v>0</v>
      </c>
      <c r="I22" t="s">
        <v>106</v>
      </c>
    </row>
    <row r="23" spans="1:9">
      <c r="A23" s="10">
        <v>45819</v>
      </c>
      <c r="B23" t="s">
        <v>17</v>
      </c>
      <c r="C23" t="s">
        <v>926</v>
      </c>
      <c r="D23">
        <v>0</v>
      </c>
      <c r="E23">
        <v>1</v>
      </c>
      <c r="F23">
        <v>0</v>
      </c>
      <c r="G23">
        <v>0</v>
      </c>
      <c r="I23" t="s">
        <v>106</v>
      </c>
    </row>
    <row r="24" spans="1:9">
      <c r="A24" s="10">
        <v>45819</v>
      </c>
      <c r="B24" t="s">
        <v>17</v>
      </c>
      <c r="C24" t="s">
        <v>927</v>
      </c>
      <c r="D24">
        <v>0</v>
      </c>
      <c r="E24">
        <v>5</v>
      </c>
      <c r="F24">
        <v>0</v>
      </c>
      <c r="G24">
        <v>7</v>
      </c>
      <c r="I24" t="s">
        <v>106</v>
      </c>
    </row>
    <row r="25" spans="1:9">
      <c r="A25" s="10">
        <v>45819</v>
      </c>
      <c r="B25" t="s">
        <v>17</v>
      </c>
      <c r="C25" t="s">
        <v>928</v>
      </c>
      <c r="D25">
        <v>0</v>
      </c>
      <c r="E25">
        <v>1</v>
      </c>
      <c r="F25">
        <v>0</v>
      </c>
      <c r="G25">
        <v>0</v>
      </c>
      <c r="I25" t="s">
        <v>106</v>
      </c>
    </row>
    <row r="26" spans="1:9">
      <c r="A26" s="10">
        <v>45819</v>
      </c>
      <c r="B26" t="s">
        <v>17</v>
      </c>
      <c r="C26" t="s">
        <v>929</v>
      </c>
      <c r="D26">
        <v>0</v>
      </c>
      <c r="E26">
        <v>0</v>
      </c>
      <c r="F26">
        <v>0</v>
      </c>
      <c r="G26">
        <v>1</v>
      </c>
      <c r="I26" t="s">
        <v>106</v>
      </c>
    </row>
    <row r="27" spans="1:9">
      <c r="A27" s="10">
        <v>45819</v>
      </c>
      <c r="B27" t="s">
        <v>17</v>
      </c>
      <c r="C27" t="s">
        <v>930</v>
      </c>
      <c r="D27">
        <v>0</v>
      </c>
      <c r="E27">
        <v>0</v>
      </c>
      <c r="F27">
        <v>0</v>
      </c>
      <c r="G27">
        <v>1</v>
      </c>
      <c r="I27" t="s">
        <v>106</v>
      </c>
    </row>
    <row r="28" spans="1:9">
      <c r="A28" s="10">
        <v>45819</v>
      </c>
      <c r="B28" t="s">
        <v>17</v>
      </c>
      <c r="C28" t="s">
        <v>931</v>
      </c>
      <c r="D28">
        <v>0</v>
      </c>
      <c r="E28">
        <v>0</v>
      </c>
      <c r="F28">
        <v>0</v>
      </c>
      <c r="G28">
        <v>1</v>
      </c>
      <c r="I28" t="s">
        <v>106</v>
      </c>
    </row>
    <row r="29" spans="1:9">
      <c r="A29" s="10">
        <v>45819</v>
      </c>
      <c r="B29" t="s">
        <v>17</v>
      </c>
      <c r="C29" t="s">
        <v>932</v>
      </c>
      <c r="D29">
        <v>2</v>
      </c>
      <c r="E29">
        <v>0</v>
      </c>
      <c r="F29">
        <v>0</v>
      </c>
      <c r="G29">
        <v>0</v>
      </c>
      <c r="I29" t="s">
        <v>106</v>
      </c>
    </row>
    <row r="30" spans="1:9">
      <c r="A30" s="10">
        <v>45819</v>
      </c>
      <c r="B30" t="s">
        <v>20</v>
      </c>
      <c r="C30" t="s">
        <v>933</v>
      </c>
      <c r="D30">
        <v>0</v>
      </c>
      <c r="E30">
        <v>8</v>
      </c>
      <c r="F30">
        <v>0</v>
      </c>
      <c r="G30">
        <v>18</v>
      </c>
      <c r="I30" t="s">
        <v>106</v>
      </c>
    </row>
    <row r="31" spans="1:9">
      <c r="A31" s="10">
        <v>45819</v>
      </c>
      <c r="B31" t="s">
        <v>20</v>
      </c>
      <c r="C31" t="s">
        <v>934</v>
      </c>
      <c r="D31">
        <v>0</v>
      </c>
      <c r="E31">
        <v>2</v>
      </c>
      <c r="F31">
        <v>0</v>
      </c>
      <c r="G31">
        <v>1</v>
      </c>
      <c r="I31" t="s">
        <v>106</v>
      </c>
    </row>
    <row r="32" spans="1:9">
      <c r="A32" s="10">
        <v>45819</v>
      </c>
      <c r="B32" t="s">
        <v>20</v>
      </c>
      <c r="C32" t="s">
        <v>935</v>
      </c>
      <c r="D32">
        <v>0</v>
      </c>
      <c r="E32">
        <v>1</v>
      </c>
      <c r="F32">
        <v>0</v>
      </c>
      <c r="G32">
        <v>0</v>
      </c>
      <c r="I32" t="s">
        <v>106</v>
      </c>
    </row>
    <row r="33" spans="1:9">
      <c r="A33" s="10">
        <v>45819</v>
      </c>
      <c r="B33" t="s">
        <v>20</v>
      </c>
      <c r="C33" t="s">
        <v>936</v>
      </c>
      <c r="D33">
        <v>0</v>
      </c>
      <c r="E33">
        <v>0</v>
      </c>
      <c r="F33">
        <v>0</v>
      </c>
      <c r="G33">
        <v>1</v>
      </c>
      <c r="I33" t="s">
        <v>106</v>
      </c>
    </row>
    <row r="34" spans="1:9">
      <c r="A34" s="10">
        <v>45819</v>
      </c>
      <c r="B34" t="s">
        <v>11</v>
      </c>
      <c r="C34" t="s">
        <v>937</v>
      </c>
      <c r="D34">
        <v>0</v>
      </c>
      <c r="E34">
        <v>4</v>
      </c>
      <c r="F34">
        <v>2</v>
      </c>
      <c r="G34">
        <v>29</v>
      </c>
      <c r="I34" t="s">
        <v>113</v>
      </c>
    </row>
    <row r="35" spans="1:9">
      <c r="A35" s="10">
        <v>45819</v>
      </c>
      <c r="B35" t="s">
        <v>11</v>
      </c>
      <c r="C35" t="s">
        <v>919</v>
      </c>
      <c r="D35">
        <v>0</v>
      </c>
      <c r="E35">
        <v>1</v>
      </c>
      <c r="F35">
        <v>0</v>
      </c>
      <c r="G35">
        <v>0</v>
      </c>
      <c r="I35" t="s">
        <v>113</v>
      </c>
    </row>
    <row r="36" spans="1:9">
      <c r="A36" s="10">
        <v>45819</v>
      </c>
      <c r="B36" t="s">
        <v>14</v>
      </c>
      <c r="C36" t="s">
        <v>933</v>
      </c>
      <c r="D36">
        <v>0</v>
      </c>
      <c r="E36">
        <v>1</v>
      </c>
      <c r="F36">
        <v>0</v>
      </c>
      <c r="G36">
        <v>1</v>
      </c>
      <c r="I36" t="s">
        <v>113</v>
      </c>
    </row>
    <row r="37" spans="1:9">
      <c r="A37" s="10">
        <v>45819</v>
      </c>
      <c r="B37" t="s">
        <v>14</v>
      </c>
      <c r="C37" t="s">
        <v>938</v>
      </c>
      <c r="D37">
        <v>1</v>
      </c>
      <c r="E37">
        <v>0</v>
      </c>
      <c r="F37">
        <v>1</v>
      </c>
      <c r="G37">
        <v>0</v>
      </c>
      <c r="I37" t="s">
        <v>113</v>
      </c>
    </row>
    <row r="38" spans="1:9">
      <c r="A38" s="10">
        <v>45819</v>
      </c>
      <c r="B38" t="s">
        <v>14</v>
      </c>
      <c r="C38" t="s">
        <v>939</v>
      </c>
      <c r="D38">
        <v>0</v>
      </c>
      <c r="E38">
        <v>0</v>
      </c>
      <c r="F38">
        <v>0</v>
      </c>
      <c r="G38">
        <v>1</v>
      </c>
      <c r="I38" t="s">
        <v>113</v>
      </c>
    </row>
    <row r="39" spans="1:9">
      <c r="A39" s="10">
        <v>45819</v>
      </c>
      <c r="B39" t="s">
        <v>14</v>
      </c>
      <c r="C39" t="s">
        <v>940</v>
      </c>
      <c r="D39">
        <v>0</v>
      </c>
      <c r="E39">
        <v>0</v>
      </c>
      <c r="F39">
        <v>0</v>
      </c>
      <c r="G39">
        <v>1</v>
      </c>
      <c r="I39" t="s">
        <v>113</v>
      </c>
    </row>
    <row r="40" spans="1:9">
      <c r="A40" s="10">
        <v>45819</v>
      </c>
      <c r="B40" t="s">
        <v>14</v>
      </c>
      <c r="C40" t="s">
        <v>941</v>
      </c>
      <c r="D40">
        <v>0</v>
      </c>
      <c r="E40">
        <v>1</v>
      </c>
      <c r="F40">
        <v>0</v>
      </c>
      <c r="G40">
        <v>1</v>
      </c>
      <c r="I40" t="s">
        <v>113</v>
      </c>
    </row>
    <row r="41" spans="1:9">
      <c r="A41" s="10">
        <v>45846</v>
      </c>
      <c r="B41" t="s">
        <v>14</v>
      </c>
      <c r="C41" t="s">
        <v>942</v>
      </c>
      <c r="D41">
        <v>1</v>
      </c>
      <c r="E41">
        <v>0</v>
      </c>
      <c r="F41">
        <v>0</v>
      </c>
      <c r="G41">
        <v>0</v>
      </c>
      <c r="I41" t="s">
        <v>115</v>
      </c>
    </row>
    <row r="42" spans="1:9">
      <c r="A42" s="10">
        <v>45846</v>
      </c>
      <c r="B42" t="s">
        <v>11</v>
      </c>
      <c r="C42" t="s">
        <v>933</v>
      </c>
      <c r="D42">
        <v>1</v>
      </c>
      <c r="E42">
        <v>0</v>
      </c>
      <c r="F42">
        <v>0</v>
      </c>
      <c r="G42">
        <v>1</v>
      </c>
      <c r="I42" t="s">
        <v>106</v>
      </c>
    </row>
    <row r="43" spans="1:9">
      <c r="A43" s="10">
        <v>45846</v>
      </c>
      <c r="B43" t="s">
        <v>11</v>
      </c>
      <c r="C43" t="s">
        <v>943</v>
      </c>
      <c r="D43">
        <v>0</v>
      </c>
      <c r="E43">
        <v>0</v>
      </c>
      <c r="F43">
        <v>0</v>
      </c>
      <c r="G43">
        <v>1</v>
      </c>
      <c r="I43" t="s">
        <v>106</v>
      </c>
    </row>
    <row r="44" spans="1:9">
      <c r="A44" s="10">
        <v>45846</v>
      </c>
      <c r="B44" t="s">
        <v>11</v>
      </c>
      <c r="C44" t="s">
        <v>944</v>
      </c>
      <c r="D44">
        <v>0</v>
      </c>
      <c r="E44">
        <v>1</v>
      </c>
      <c r="F44">
        <v>0</v>
      </c>
      <c r="G44">
        <v>1</v>
      </c>
      <c r="I44" t="s">
        <v>106</v>
      </c>
    </row>
    <row r="45" spans="1:9">
      <c r="A45" s="10">
        <v>45846</v>
      </c>
      <c r="B45" t="s">
        <v>11</v>
      </c>
      <c r="C45" t="s">
        <v>945</v>
      </c>
      <c r="D45">
        <v>0</v>
      </c>
      <c r="E45">
        <v>0</v>
      </c>
      <c r="F45">
        <v>1</v>
      </c>
      <c r="G45">
        <v>0</v>
      </c>
      <c r="I45" t="s">
        <v>106</v>
      </c>
    </row>
    <row r="46" spans="1:9">
      <c r="A46" s="10">
        <v>45846</v>
      </c>
      <c r="B46" t="s">
        <v>17</v>
      </c>
      <c r="C46" t="s">
        <v>946</v>
      </c>
      <c r="D46">
        <v>0</v>
      </c>
      <c r="E46">
        <v>2</v>
      </c>
      <c r="F46">
        <v>1</v>
      </c>
      <c r="G46">
        <v>0</v>
      </c>
      <c r="I46" t="s">
        <v>106</v>
      </c>
    </row>
    <row r="47" spans="1:9">
      <c r="A47" s="10">
        <v>45846</v>
      </c>
      <c r="B47" t="s">
        <v>17</v>
      </c>
      <c r="C47" t="s">
        <v>947</v>
      </c>
      <c r="D47">
        <v>0</v>
      </c>
      <c r="E47">
        <v>0</v>
      </c>
      <c r="F47">
        <v>0</v>
      </c>
      <c r="G47">
        <v>1</v>
      </c>
      <c r="I47" t="s">
        <v>106</v>
      </c>
    </row>
    <row r="48" spans="1:9">
      <c r="A48" s="10">
        <v>45846</v>
      </c>
      <c r="B48" t="s">
        <v>20</v>
      </c>
      <c r="C48" t="s">
        <v>948</v>
      </c>
      <c r="D48">
        <v>1</v>
      </c>
      <c r="E48">
        <v>0</v>
      </c>
      <c r="F48">
        <v>0</v>
      </c>
      <c r="G48">
        <v>0</v>
      </c>
      <c r="I48" t="s">
        <v>106</v>
      </c>
    </row>
    <row r="49" spans="1:9">
      <c r="A49" s="10">
        <v>45846</v>
      </c>
      <c r="B49" t="s">
        <v>20</v>
      </c>
      <c r="C49" t="s">
        <v>949</v>
      </c>
      <c r="D49">
        <v>0</v>
      </c>
      <c r="E49">
        <v>0</v>
      </c>
      <c r="F49">
        <v>2</v>
      </c>
      <c r="G49">
        <v>0</v>
      </c>
      <c r="I49" t="s">
        <v>106</v>
      </c>
    </row>
    <row r="50" spans="1:9">
      <c r="A50" s="10">
        <v>45846</v>
      </c>
      <c r="B50" t="s">
        <v>20</v>
      </c>
      <c r="C50" t="s">
        <v>950</v>
      </c>
      <c r="D50">
        <v>0</v>
      </c>
      <c r="E50">
        <v>0</v>
      </c>
      <c r="F50">
        <v>0</v>
      </c>
      <c r="G50">
        <v>1</v>
      </c>
      <c r="I50" t="s">
        <v>106</v>
      </c>
    </row>
    <row r="51" spans="1:9">
      <c r="A51" s="10">
        <v>45881</v>
      </c>
      <c r="B51" t="s">
        <v>20</v>
      </c>
      <c r="C51" t="s">
        <v>933</v>
      </c>
      <c r="D51">
        <v>0</v>
      </c>
      <c r="E51">
        <v>0</v>
      </c>
      <c r="F51">
        <v>0</v>
      </c>
      <c r="G51">
        <v>1</v>
      </c>
      <c r="I51" t="s">
        <v>106</v>
      </c>
    </row>
    <row r="52" spans="1:9">
      <c r="A52" s="10">
        <v>45881</v>
      </c>
      <c r="B52" t="s">
        <v>20</v>
      </c>
      <c r="C52" t="s">
        <v>951</v>
      </c>
      <c r="D52">
        <v>0</v>
      </c>
      <c r="E52">
        <v>0</v>
      </c>
      <c r="F52">
        <v>1</v>
      </c>
      <c r="G52">
        <v>0</v>
      </c>
      <c r="I52" t="s">
        <v>106</v>
      </c>
    </row>
    <row r="53" spans="1:9">
      <c r="A53" s="10">
        <v>45881</v>
      </c>
      <c r="B53" t="s">
        <v>20</v>
      </c>
      <c r="C53" t="s">
        <v>952</v>
      </c>
      <c r="D53">
        <v>0</v>
      </c>
      <c r="E53">
        <v>1</v>
      </c>
      <c r="F53">
        <v>0</v>
      </c>
      <c r="G53">
        <v>0</v>
      </c>
      <c r="I53" t="s">
        <v>106</v>
      </c>
    </row>
    <row r="54" spans="1:9">
      <c r="A54" s="10">
        <v>45881</v>
      </c>
      <c r="B54" t="s">
        <v>20</v>
      </c>
      <c r="C54" t="s">
        <v>918</v>
      </c>
      <c r="D54">
        <v>0</v>
      </c>
      <c r="E54">
        <v>0</v>
      </c>
      <c r="F54">
        <v>1</v>
      </c>
      <c r="G54">
        <v>0</v>
      </c>
      <c r="I54" t="s">
        <v>106</v>
      </c>
    </row>
    <row r="55" spans="1:9">
      <c r="A55" s="10">
        <v>45881</v>
      </c>
      <c r="B55" t="s">
        <v>14</v>
      </c>
      <c r="C55" t="s">
        <v>953</v>
      </c>
      <c r="D55">
        <v>0</v>
      </c>
      <c r="E55">
        <v>1</v>
      </c>
      <c r="F55">
        <v>0</v>
      </c>
      <c r="G55">
        <v>0</v>
      </c>
      <c r="I55" t="s">
        <v>113</v>
      </c>
    </row>
    <row r="56" spans="1:9">
      <c r="A56" s="10">
        <v>45881</v>
      </c>
      <c r="B56" t="s">
        <v>14</v>
      </c>
      <c r="C56" t="s">
        <v>954</v>
      </c>
      <c r="D56">
        <v>0</v>
      </c>
      <c r="E56">
        <v>0</v>
      </c>
      <c r="F56">
        <v>1</v>
      </c>
      <c r="G56">
        <v>0</v>
      </c>
      <c r="I56" t="s">
        <v>113</v>
      </c>
    </row>
    <row r="57" spans="1:9">
      <c r="A57" s="10">
        <v>45881</v>
      </c>
      <c r="B57" t="s">
        <v>14</v>
      </c>
      <c r="C57" t="s">
        <v>955</v>
      </c>
      <c r="D57">
        <v>0</v>
      </c>
      <c r="E57">
        <v>0</v>
      </c>
      <c r="F57">
        <v>0</v>
      </c>
      <c r="G57">
        <v>1</v>
      </c>
      <c r="I57" t="s">
        <v>113</v>
      </c>
    </row>
    <row r="58" spans="1:9">
      <c r="A58" s="10">
        <v>45881</v>
      </c>
      <c r="B58" t="s">
        <v>17</v>
      </c>
      <c r="C58" t="s">
        <v>953</v>
      </c>
      <c r="D58">
        <v>6</v>
      </c>
      <c r="E58">
        <v>5</v>
      </c>
      <c r="F58">
        <v>2</v>
      </c>
      <c r="G58">
        <v>4</v>
      </c>
      <c r="I58" t="s">
        <v>106</v>
      </c>
    </row>
    <row r="59" spans="1:9">
      <c r="A59" s="10">
        <v>45881</v>
      </c>
      <c r="B59" t="s">
        <v>17</v>
      </c>
      <c r="C59" t="s">
        <v>956</v>
      </c>
      <c r="D59">
        <v>0</v>
      </c>
      <c r="E59">
        <v>1</v>
      </c>
      <c r="F59">
        <v>0</v>
      </c>
      <c r="G59">
        <v>0</v>
      </c>
      <c r="I59" t="s">
        <v>106</v>
      </c>
    </row>
    <row r="60" spans="1:9">
      <c r="A60" s="10">
        <v>45881</v>
      </c>
      <c r="B60" t="s">
        <v>17</v>
      </c>
      <c r="C60" t="s">
        <v>957</v>
      </c>
      <c r="D60">
        <v>0</v>
      </c>
      <c r="E60">
        <v>1</v>
      </c>
      <c r="F60">
        <v>0</v>
      </c>
      <c r="G60">
        <v>0</v>
      </c>
      <c r="I60" t="s">
        <v>106</v>
      </c>
    </row>
    <row r="61" spans="1:9">
      <c r="A61" s="10">
        <v>45881</v>
      </c>
      <c r="B61" t="s">
        <v>17</v>
      </c>
      <c r="C61" t="s">
        <v>958</v>
      </c>
      <c r="D61">
        <v>0</v>
      </c>
      <c r="E61">
        <v>1</v>
      </c>
      <c r="F61">
        <v>0</v>
      </c>
      <c r="G61">
        <v>0</v>
      </c>
      <c r="I61" t="s">
        <v>106</v>
      </c>
    </row>
    <row r="62" spans="1:9">
      <c r="A62" s="10">
        <v>45881</v>
      </c>
      <c r="B62" t="s">
        <v>17</v>
      </c>
      <c r="C62" s="13" t="s">
        <v>959</v>
      </c>
      <c r="D62">
        <v>0</v>
      </c>
      <c r="E62">
        <v>1</v>
      </c>
      <c r="F62">
        <v>0</v>
      </c>
      <c r="G62">
        <v>0</v>
      </c>
      <c r="I62" t="s">
        <v>106</v>
      </c>
    </row>
    <row r="63" spans="1:9">
      <c r="A63" s="10">
        <v>45881</v>
      </c>
      <c r="B63" t="s">
        <v>11</v>
      </c>
      <c r="C63" t="s">
        <v>960</v>
      </c>
      <c r="D63">
        <v>1</v>
      </c>
      <c r="E63">
        <v>0</v>
      </c>
      <c r="F63">
        <v>0</v>
      </c>
      <c r="G63">
        <v>0</v>
      </c>
      <c r="I63" t="s">
        <v>113</v>
      </c>
    </row>
    <row r="64" spans="1:9">
      <c r="A64" s="10">
        <v>45881</v>
      </c>
      <c r="B64" t="s">
        <v>11</v>
      </c>
      <c r="C64" t="s">
        <v>961</v>
      </c>
      <c r="D64">
        <v>0</v>
      </c>
      <c r="E64">
        <v>1</v>
      </c>
      <c r="F64">
        <v>0</v>
      </c>
      <c r="G64">
        <v>0</v>
      </c>
      <c r="I64" t="s">
        <v>113</v>
      </c>
    </row>
    <row r="65" spans="1:9">
      <c r="A65" s="10">
        <v>45881</v>
      </c>
      <c r="B65" t="s">
        <v>11</v>
      </c>
      <c r="C65" s="13" t="s">
        <v>962</v>
      </c>
      <c r="D65">
        <v>2</v>
      </c>
      <c r="E65">
        <v>0</v>
      </c>
      <c r="F65">
        <v>0</v>
      </c>
      <c r="G65">
        <v>18</v>
      </c>
      <c r="I65" t="s">
        <v>113</v>
      </c>
    </row>
    <row r="66" spans="1:9">
      <c r="A66" s="10">
        <v>45909</v>
      </c>
      <c r="B66" t="s">
        <v>14</v>
      </c>
      <c r="C66" t="s">
        <v>403</v>
      </c>
      <c r="D66">
        <v>0</v>
      </c>
      <c r="E66">
        <v>1</v>
      </c>
      <c r="F66">
        <v>6</v>
      </c>
      <c r="G66">
        <v>0</v>
      </c>
      <c r="I66" t="s">
        <v>113</v>
      </c>
    </row>
    <row r="67" spans="1:9">
      <c r="A67" s="10">
        <v>45909</v>
      </c>
      <c r="B67" t="s">
        <v>14</v>
      </c>
      <c r="C67" t="s">
        <v>963</v>
      </c>
      <c r="D67">
        <v>1</v>
      </c>
      <c r="E67">
        <v>1</v>
      </c>
      <c r="F67">
        <v>1</v>
      </c>
      <c r="G67">
        <v>11</v>
      </c>
      <c r="I67" t="s">
        <v>113</v>
      </c>
    </row>
    <row r="68" spans="1:9">
      <c r="A68" s="10">
        <v>45909</v>
      </c>
      <c r="B68" t="s">
        <v>14</v>
      </c>
      <c r="C68" t="s">
        <v>964</v>
      </c>
      <c r="D68">
        <v>0</v>
      </c>
      <c r="E68">
        <v>0</v>
      </c>
      <c r="F68">
        <v>2</v>
      </c>
      <c r="G68">
        <v>0</v>
      </c>
      <c r="I68" t="s">
        <v>113</v>
      </c>
    </row>
    <row r="69" spans="1:9">
      <c r="A69" s="10">
        <v>45909</v>
      </c>
      <c r="B69" t="s">
        <v>14</v>
      </c>
      <c r="C69" t="s">
        <v>965</v>
      </c>
      <c r="D69">
        <v>0</v>
      </c>
      <c r="E69">
        <v>0</v>
      </c>
      <c r="F69">
        <v>0</v>
      </c>
      <c r="G69">
        <v>1</v>
      </c>
      <c r="I69" t="s">
        <v>113</v>
      </c>
    </row>
    <row r="70" spans="1:9">
      <c r="A70" s="10">
        <v>45909</v>
      </c>
      <c r="B70" t="s">
        <v>14</v>
      </c>
      <c r="C70" t="s">
        <v>966</v>
      </c>
      <c r="D70">
        <v>0</v>
      </c>
      <c r="E70">
        <v>0</v>
      </c>
      <c r="F70">
        <v>0</v>
      </c>
      <c r="G70">
        <v>1</v>
      </c>
      <c r="I70" t="s">
        <v>113</v>
      </c>
    </row>
    <row r="71" spans="1:9">
      <c r="A71" s="10">
        <v>45909</v>
      </c>
      <c r="B71" t="s">
        <v>11</v>
      </c>
      <c r="C71" t="s">
        <v>915</v>
      </c>
      <c r="D71">
        <v>1</v>
      </c>
      <c r="E71">
        <v>2</v>
      </c>
      <c r="F71">
        <v>0</v>
      </c>
      <c r="G71">
        <v>3</v>
      </c>
      <c r="I71" t="s">
        <v>113</v>
      </c>
    </row>
    <row r="72" spans="1:9">
      <c r="A72" s="10">
        <v>45909</v>
      </c>
      <c r="B72" t="s">
        <v>11</v>
      </c>
      <c r="C72" t="s">
        <v>967</v>
      </c>
      <c r="D72">
        <v>0</v>
      </c>
      <c r="E72">
        <v>0</v>
      </c>
      <c r="F72">
        <v>0</v>
      </c>
      <c r="G72">
        <v>1</v>
      </c>
      <c r="I72" t="s">
        <v>113</v>
      </c>
    </row>
    <row r="73" spans="1:9">
      <c r="A73" s="10">
        <v>45909</v>
      </c>
      <c r="B73" t="s">
        <v>11</v>
      </c>
      <c r="C73" t="s">
        <v>968</v>
      </c>
      <c r="D73">
        <v>0</v>
      </c>
      <c r="E73">
        <v>0</v>
      </c>
      <c r="F73">
        <v>0</v>
      </c>
      <c r="G73">
        <v>1</v>
      </c>
      <c r="I73" t="s">
        <v>113</v>
      </c>
    </row>
    <row r="74" spans="1:9">
      <c r="A74" s="10">
        <v>45911</v>
      </c>
      <c r="B74" t="s">
        <v>20</v>
      </c>
      <c r="C74" t="s">
        <v>915</v>
      </c>
      <c r="D74">
        <v>2</v>
      </c>
      <c r="E74">
        <v>4</v>
      </c>
      <c r="F74">
        <v>0</v>
      </c>
      <c r="G74">
        <v>15</v>
      </c>
      <c r="I74" t="s">
        <v>113</v>
      </c>
    </row>
    <row r="75" spans="1:9">
      <c r="A75" s="10">
        <v>45911</v>
      </c>
      <c r="B75" t="s">
        <v>20</v>
      </c>
      <c r="C75" t="s">
        <v>969</v>
      </c>
      <c r="D75">
        <v>0</v>
      </c>
      <c r="E75">
        <v>0</v>
      </c>
      <c r="F75">
        <v>0</v>
      </c>
      <c r="G75">
        <v>1</v>
      </c>
      <c r="I75" t="s">
        <v>113</v>
      </c>
    </row>
    <row r="76" spans="1:9">
      <c r="A76" s="10">
        <v>45911</v>
      </c>
      <c r="B76" t="s">
        <v>20</v>
      </c>
      <c r="C76" t="s">
        <v>954</v>
      </c>
      <c r="D76">
        <v>0</v>
      </c>
      <c r="E76">
        <v>1</v>
      </c>
      <c r="F76">
        <v>0</v>
      </c>
      <c r="G76">
        <v>0</v>
      </c>
      <c r="I76" t="s">
        <v>113</v>
      </c>
    </row>
    <row r="77" spans="1:9">
      <c r="A77" s="10">
        <v>45911</v>
      </c>
      <c r="B77" t="s">
        <v>17</v>
      </c>
      <c r="C77" t="s">
        <v>933</v>
      </c>
      <c r="D77">
        <v>1</v>
      </c>
      <c r="E77">
        <v>1</v>
      </c>
      <c r="F77">
        <v>0</v>
      </c>
      <c r="G77">
        <v>25</v>
      </c>
      <c r="H77" s="14"/>
      <c r="I77" t="s">
        <v>113</v>
      </c>
    </row>
    <row r="78" spans="1:9">
      <c r="A78" s="10">
        <v>45911</v>
      </c>
      <c r="B78" t="s">
        <v>17</v>
      </c>
      <c r="C78" t="s">
        <v>970</v>
      </c>
      <c r="D78">
        <v>0</v>
      </c>
      <c r="E78">
        <v>0</v>
      </c>
      <c r="F78">
        <v>0</v>
      </c>
      <c r="G78">
        <v>2</v>
      </c>
      <c r="I78" t="s">
        <v>113</v>
      </c>
    </row>
    <row r="79" spans="1:9">
      <c r="A79" s="10">
        <v>45911</v>
      </c>
      <c r="B79" t="s">
        <v>17</v>
      </c>
      <c r="C79" t="s">
        <v>971</v>
      </c>
      <c r="D79">
        <v>0</v>
      </c>
      <c r="E79">
        <v>0</v>
      </c>
      <c r="F79">
        <v>0</v>
      </c>
      <c r="G79">
        <v>1</v>
      </c>
      <c r="I79" t="s">
        <v>113</v>
      </c>
    </row>
    <row r="80" spans="1:9">
      <c r="A80" s="10">
        <v>45911</v>
      </c>
      <c r="B80" t="s">
        <v>17</v>
      </c>
      <c r="C80" t="s">
        <v>972</v>
      </c>
      <c r="D80">
        <v>0</v>
      </c>
      <c r="E80">
        <v>1</v>
      </c>
      <c r="F80">
        <v>0</v>
      </c>
      <c r="G80">
        <v>1</v>
      </c>
      <c r="I80" t="s">
        <v>113</v>
      </c>
    </row>
    <row r="81" spans="1:9">
      <c r="A81" s="10">
        <v>45911</v>
      </c>
      <c r="B81" t="s">
        <v>17</v>
      </c>
      <c r="C81" t="s">
        <v>948</v>
      </c>
      <c r="D81">
        <v>0</v>
      </c>
      <c r="E81">
        <v>0</v>
      </c>
      <c r="F81">
        <v>0</v>
      </c>
      <c r="G81">
        <v>1</v>
      </c>
      <c r="I81" t="s">
        <v>113</v>
      </c>
    </row>
    <row r="82" spans="1:9">
      <c r="A82" s="10">
        <v>45911</v>
      </c>
      <c r="B82" t="s">
        <v>17</v>
      </c>
      <c r="C82" t="s">
        <v>973</v>
      </c>
      <c r="D82">
        <v>0</v>
      </c>
      <c r="E82">
        <v>0</v>
      </c>
      <c r="F82">
        <v>1</v>
      </c>
      <c r="G82">
        <v>0</v>
      </c>
      <c r="I82" t="s">
        <v>113</v>
      </c>
    </row>
    <row r="83" spans="1:9">
      <c r="A83" s="10">
        <v>45911</v>
      </c>
      <c r="B83" t="s">
        <v>17</v>
      </c>
      <c r="C83" t="s">
        <v>974</v>
      </c>
      <c r="D83">
        <v>0</v>
      </c>
      <c r="E83">
        <v>1</v>
      </c>
      <c r="F83">
        <v>1</v>
      </c>
      <c r="G83">
        <v>0</v>
      </c>
      <c r="I83" t="s">
        <v>113</v>
      </c>
    </row>
    <row r="84" spans="1:9">
      <c r="A84" s="10">
        <v>45911</v>
      </c>
      <c r="B84" t="s">
        <v>17</v>
      </c>
      <c r="C84" t="s">
        <v>975</v>
      </c>
      <c r="D84">
        <v>0</v>
      </c>
      <c r="E84">
        <v>1</v>
      </c>
      <c r="F84">
        <v>0</v>
      </c>
      <c r="G84">
        <v>0</v>
      </c>
      <c r="I84" t="s">
        <v>113</v>
      </c>
    </row>
    <row r="85" spans="1:9">
      <c r="A85" s="10">
        <v>45911</v>
      </c>
      <c r="B85" t="s">
        <v>17</v>
      </c>
      <c r="C85" t="s">
        <v>738</v>
      </c>
      <c r="D85">
        <v>0</v>
      </c>
      <c r="E85">
        <v>1</v>
      </c>
      <c r="F85">
        <v>0</v>
      </c>
      <c r="G85">
        <v>0</v>
      </c>
      <c r="I85" t="s">
        <v>113</v>
      </c>
    </row>
    <row r="86" spans="1:9" s="40" customFormat="1">
      <c r="A86" s="39">
        <v>45911</v>
      </c>
      <c r="B86" s="40" t="s">
        <v>17</v>
      </c>
      <c r="C86" s="40" t="s">
        <v>976</v>
      </c>
      <c r="D86" s="40">
        <v>0</v>
      </c>
      <c r="E86" s="40">
        <v>3</v>
      </c>
      <c r="F86" s="40">
        <v>0</v>
      </c>
      <c r="G86" s="40">
        <v>0</v>
      </c>
      <c r="H86" s="41"/>
      <c r="I86" s="40" t="s">
        <v>113</v>
      </c>
    </row>
    <row r="87" spans="1:9">
      <c r="A87" s="10">
        <v>45911</v>
      </c>
      <c r="B87" t="s">
        <v>17</v>
      </c>
      <c r="C87" t="s">
        <v>403</v>
      </c>
      <c r="D87">
        <v>0</v>
      </c>
      <c r="E87">
        <v>1</v>
      </c>
      <c r="F87">
        <v>0</v>
      </c>
      <c r="G87">
        <v>0</v>
      </c>
      <c r="I87" t="s">
        <v>113</v>
      </c>
    </row>
    <row r="88" spans="1:9">
      <c r="A88" s="10">
        <v>45944</v>
      </c>
      <c r="B88" t="s">
        <v>11</v>
      </c>
      <c r="C88" t="s">
        <v>977</v>
      </c>
      <c r="D88">
        <v>0</v>
      </c>
      <c r="E88">
        <v>3</v>
      </c>
      <c r="F88">
        <v>1</v>
      </c>
      <c r="G88">
        <v>0</v>
      </c>
      <c r="I88" t="s">
        <v>113</v>
      </c>
    </row>
    <row r="89" spans="1:9">
      <c r="A89" s="10">
        <v>45944</v>
      </c>
      <c r="B89" t="s">
        <v>11</v>
      </c>
      <c r="C89" t="s">
        <v>978</v>
      </c>
      <c r="D89">
        <v>0</v>
      </c>
      <c r="E89">
        <v>0</v>
      </c>
      <c r="F89">
        <v>3</v>
      </c>
      <c r="G89">
        <v>1</v>
      </c>
      <c r="I89" t="s">
        <v>113</v>
      </c>
    </row>
    <row r="90" spans="1:9">
      <c r="A90" s="10">
        <v>45944</v>
      </c>
      <c r="B90" t="s">
        <v>11</v>
      </c>
      <c r="C90" t="s">
        <v>979</v>
      </c>
      <c r="D90">
        <v>0</v>
      </c>
      <c r="E90">
        <v>0</v>
      </c>
      <c r="F90">
        <v>0</v>
      </c>
      <c r="G90">
        <v>1</v>
      </c>
      <c r="I90" t="s">
        <v>113</v>
      </c>
    </row>
    <row r="91" spans="1:9">
      <c r="A91" s="10">
        <v>45944</v>
      </c>
      <c r="B91" t="s">
        <v>11</v>
      </c>
      <c r="C91" t="s">
        <v>980</v>
      </c>
      <c r="D91">
        <v>0</v>
      </c>
      <c r="E91">
        <v>0</v>
      </c>
      <c r="F91">
        <v>1</v>
      </c>
      <c r="G91">
        <v>0</v>
      </c>
      <c r="I91" t="s">
        <v>113</v>
      </c>
    </row>
    <row r="92" spans="1:9">
      <c r="A92" s="10">
        <v>45944</v>
      </c>
      <c r="B92" t="s">
        <v>14</v>
      </c>
      <c r="C92" t="s">
        <v>977</v>
      </c>
      <c r="D92">
        <v>0</v>
      </c>
      <c r="E92">
        <v>0</v>
      </c>
      <c r="F92">
        <v>0</v>
      </c>
      <c r="G92">
        <v>2</v>
      </c>
      <c r="I92" t="s">
        <v>113</v>
      </c>
    </row>
    <row r="93" spans="1:9">
      <c r="A93" s="10">
        <v>45944</v>
      </c>
      <c r="B93" t="s">
        <v>14</v>
      </c>
      <c r="C93" t="s">
        <v>964</v>
      </c>
      <c r="D93">
        <v>0</v>
      </c>
      <c r="E93">
        <v>0</v>
      </c>
      <c r="F93">
        <v>2</v>
      </c>
      <c r="G93">
        <v>11</v>
      </c>
      <c r="I93" t="s">
        <v>113</v>
      </c>
    </row>
    <row r="94" spans="1:9">
      <c r="A94" s="10">
        <v>45944</v>
      </c>
      <c r="B94" t="s">
        <v>14</v>
      </c>
      <c r="C94" t="s">
        <v>978</v>
      </c>
      <c r="D94">
        <v>0</v>
      </c>
      <c r="E94">
        <v>0</v>
      </c>
      <c r="F94">
        <v>0</v>
      </c>
      <c r="G94">
        <v>1</v>
      </c>
      <c r="I94" t="s">
        <v>113</v>
      </c>
    </row>
    <row r="95" spans="1:9">
      <c r="A95" s="10">
        <v>45944</v>
      </c>
      <c r="B95" t="s">
        <v>14</v>
      </c>
      <c r="C95" t="s">
        <v>981</v>
      </c>
      <c r="D95">
        <v>0</v>
      </c>
      <c r="E95">
        <v>1</v>
      </c>
      <c r="F95">
        <v>0</v>
      </c>
      <c r="G95">
        <v>0</v>
      </c>
      <c r="I95" t="s">
        <v>113</v>
      </c>
    </row>
    <row r="96" spans="1:9">
      <c r="A96" s="10">
        <v>45944</v>
      </c>
      <c r="B96" t="s">
        <v>20</v>
      </c>
      <c r="C96" t="s">
        <v>982</v>
      </c>
      <c r="D96">
        <v>0</v>
      </c>
      <c r="E96">
        <v>4</v>
      </c>
      <c r="F96">
        <v>0</v>
      </c>
      <c r="G96">
        <v>0</v>
      </c>
      <c r="I96" t="s">
        <v>113</v>
      </c>
    </row>
    <row r="97" spans="1:9">
      <c r="A97" s="10">
        <v>45944</v>
      </c>
      <c r="B97" t="s">
        <v>20</v>
      </c>
      <c r="C97" t="s">
        <v>983</v>
      </c>
      <c r="D97">
        <v>0</v>
      </c>
      <c r="E97">
        <v>6</v>
      </c>
      <c r="F97">
        <v>0</v>
      </c>
      <c r="G97">
        <v>0</v>
      </c>
      <c r="I97" t="s">
        <v>113</v>
      </c>
    </row>
    <row r="98" spans="1:9">
      <c r="A98" s="10">
        <v>45944</v>
      </c>
      <c r="B98" t="s">
        <v>20</v>
      </c>
      <c r="C98" t="s">
        <v>984</v>
      </c>
      <c r="D98">
        <v>2</v>
      </c>
      <c r="E98">
        <v>0</v>
      </c>
      <c r="F98">
        <v>0</v>
      </c>
      <c r="G98">
        <v>0</v>
      </c>
      <c r="I98" t="s">
        <v>113</v>
      </c>
    </row>
    <row r="99" spans="1:9">
      <c r="A99" s="10">
        <v>45944</v>
      </c>
      <c r="B99" t="s">
        <v>20</v>
      </c>
      <c r="C99" t="s">
        <v>915</v>
      </c>
      <c r="D99">
        <v>0</v>
      </c>
      <c r="E99">
        <v>0</v>
      </c>
      <c r="F99">
        <v>0</v>
      </c>
      <c r="G99">
        <v>2</v>
      </c>
      <c r="I99" t="s">
        <v>113</v>
      </c>
    </row>
    <row r="100" spans="1:9">
      <c r="A100" s="10">
        <v>45944</v>
      </c>
      <c r="B100" t="s">
        <v>20</v>
      </c>
      <c r="C100" t="s">
        <v>985</v>
      </c>
      <c r="D100">
        <v>0</v>
      </c>
      <c r="E100">
        <v>0</v>
      </c>
      <c r="F100">
        <v>0</v>
      </c>
      <c r="G100">
        <v>1</v>
      </c>
      <c r="I100" t="s">
        <v>113</v>
      </c>
    </row>
    <row r="101" spans="1:9">
      <c r="A101" s="10">
        <v>45944</v>
      </c>
      <c r="B101" t="s">
        <v>17</v>
      </c>
      <c r="C101" t="s">
        <v>986</v>
      </c>
      <c r="D101">
        <v>0</v>
      </c>
      <c r="E101">
        <v>7</v>
      </c>
      <c r="F101">
        <v>0</v>
      </c>
      <c r="G101">
        <v>0</v>
      </c>
      <c r="I101" t="s">
        <v>113</v>
      </c>
    </row>
    <row r="102" spans="1:9">
      <c r="A102" s="10">
        <v>45944</v>
      </c>
      <c r="B102" t="s">
        <v>17</v>
      </c>
      <c r="C102" t="s">
        <v>987</v>
      </c>
      <c r="D102">
        <v>0</v>
      </c>
      <c r="E102">
        <v>0</v>
      </c>
      <c r="F102">
        <v>2</v>
      </c>
      <c r="G102">
        <v>0</v>
      </c>
      <c r="I102" t="s">
        <v>113</v>
      </c>
    </row>
    <row r="103" spans="1:9">
      <c r="A103" s="10">
        <v>45944</v>
      </c>
      <c r="B103" t="s">
        <v>17</v>
      </c>
      <c r="C103" t="s">
        <v>933</v>
      </c>
      <c r="D103">
        <v>0</v>
      </c>
      <c r="E103">
        <v>0</v>
      </c>
      <c r="F103">
        <v>0</v>
      </c>
      <c r="G103">
        <v>1</v>
      </c>
      <c r="I103" t="s">
        <v>113</v>
      </c>
    </row>
    <row r="104" spans="1:9">
      <c r="A104" s="10">
        <v>45944</v>
      </c>
      <c r="B104" t="s">
        <v>17</v>
      </c>
      <c r="C104" t="s">
        <v>947</v>
      </c>
      <c r="D104">
        <v>0</v>
      </c>
      <c r="E104">
        <v>9</v>
      </c>
      <c r="F104">
        <v>0</v>
      </c>
      <c r="G104">
        <v>2</v>
      </c>
      <c r="I104" t="s">
        <v>113</v>
      </c>
    </row>
    <row r="105" spans="1:9">
      <c r="A105" s="10">
        <v>45944</v>
      </c>
      <c r="B105" t="s">
        <v>17</v>
      </c>
      <c r="C105" t="s">
        <v>988</v>
      </c>
      <c r="D105">
        <v>0</v>
      </c>
      <c r="E105">
        <v>0</v>
      </c>
      <c r="F105">
        <v>0</v>
      </c>
      <c r="G105">
        <v>3</v>
      </c>
      <c r="I105" t="s">
        <v>113</v>
      </c>
    </row>
    <row r="106" spans="1:9">
      <c r="A106" s="10">
        <v>45944</v>
      </c>
      <c r="B106" t="s">
        <v>17</v>
      </c>
      <c r="C106" t="s">
        <v>989</v>
      </c>
      <c r="D106">
        <v>0</v>
      </c>
      <c r="E106">
        <v>2</v>
      </c>
      <c r="F106">
        <v>0</v>
      </c>
      <c r="G106">
        <v>0</v>
      </c>
      <c r="I106" t="s">
        <v>113</v>
      </c>
    </row>
    <row r="107" spans="1:9">
      <c r="A107" s="10">
        <v>45944</v>
      </c>
      <c r="B107" t="s">
        <v>17</v>
      </c>
      <c r="C107" t="s">
        <v>990</v>
      </c>
      <c r="D107">
        <v>0</v>
      </c>
      <c r="E107">
        <v>1</v>
      </c>
      <c r="F107">
        <v>0</v>
      </c>
      <c r="G107">
        <v>0</v>
      </c>
      <c r="I107" t="s">
        <v>113</v>
      </c>
    </row>
    <row r="108" spans="1:9">
      <c r="A108" s="10">
        <v>45944</v>
      </c>
      <c r="B108" t="s">
        <v>17</v>
      </c>
      <c r="C108" t="s">
        <v>991</v>
      </c>
      <c r="D108">
        <v>0</v>
      </c>
      <c r="E108">
        <v>1</v>
      </c>
      <c r="F108">
        <v>0</v>
      </c>
      <c r="G108">
        <v>0</v>
      </c>
      <c r="I108" t="s">
        <v>113</v>
      </c>
    </row>
    <row r="109" spans="1:9">
      <c r="A109" s="10">
        <v>45944</v>
      </c>
      <c r="B109" t="s">
        <v>17</v>
      </c>
      <c r="C109" t="s">
        <v>809</v>
      </c>
      <c r="D109">
        <v>0</v>
      </c>
      <c r="E109">
        <v>0</v>
      </c>
      <c r="F109">
        <v>0</v>
      </c>
      <c r="G109">
        <v>3</v>
      </c>
      <c r="I109" t="s">
        <v>113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F049AB832DFB44BB78674B54B44139" ma:contentTypeVersion="15" ma:contentTypeDescription="Create a new document." ma:contentTypeScope="" ma:versionID="c24f2feb82cd201f1915c76097294ba8">
  <xsd:schema xmlns:xsd="http://www.w3.org/2001/XMLSchema" xmlns:xs="http://www.w3.org/2001/XMLSchema" xmlns:p="http://schemas.microsoft.com/office/2006/metadata/properties" xmlns:ns2="f5abe852-e8de-4d20-87ee-7052ffde5118" xmlns:ns3="0293d6fd-6558-4bfe-adcc-1e4cda274969" targetNamespace="http://schemas.microsoft.com/office/2006/metadata/properties" ma:root="true" ma:fieldsID="1b0094a881a82ad4af6970f41f10dd7b" ns2:_="" ns3:_="">
    <xsd:import namespace="f5abe852-e8de-4d20-87ee-7052ffde5118"/>
    <xsd:import namespace="0293d6fd-6558-4bfe-adcc-1e4cda2749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be852-e8de-4d20-87ee-7052ffde5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9f7d9c3-dd6c-4b09-a592-9c7db6ed278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93d6fd-6558-4bfe-adcc-1e4cda27496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3dbbaae-9d88-455e-a89a-d6a7247ab221}" ma:internalName="TaxCatchAll" ma:showField="CatchAllData" ma:web="0293d6fd-6558-4bfe-adcc-1e4cda2749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293d6fd-6558-4bfe-adcc-1e4cda274969" xsi:nil="true"/>
    <lcf76f155ced4ddcb4097134ff3c332f xmlns="f5abe852-e8de-4d20-87ee-7052ffde511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B7A63BB-2950-44B1-B42E-46394983526F}"/>
</file>

<file path=customXml/itemProps2.xml><?xml version="1.0" encoding="utf-8"?>
<ds:datastoreItem xmlns:ds="http://schemas.openxmlformats.org/officeDocument/2006/customXml" ds:itemID="{E569CC48-AB10-4690-AF28-9994D9E463CD}"/>
</file>

<file path=customXml/itemProps3.xml><?xml version="1.0" encoding="utf-8"?>
<ds:datastoreItem xmlns:ds="http://schemas.openxmlformats.org/officeDocument/2006/customXml" ds:itemID="{0AA7140D-BDD9-47E0-B363-6F7313456B9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Olivia Smith</cp:lastModifiedBy>
  <cp:revision/>
  <dcterms:created xsi:type="dcterms:W3CDTF">2025-01-02T20:13:17Z</dcterms:created>
  <dcterms:modified xsi:type="dcterms:W3CDTF">2025-12-03T13:22:28Z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0x01010027F049AB832DFB44BB78674B54B44139</vt:lpwstr>
  </property>
  <property fmtid="{D5CDD505-2E9C-101B-9397-08002B2CF9AE}" pid="3" name="MediaServiceImageTags">
    <vt:lpwstr/>
  </property>
</Properties>
</file>